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_Projekty\FRAMOS_Petr Fraš\Zubárna\SLP\"/>
    </mc:Choice>
  </mc:AlternateContent>
  <xr:revisionPtr revIDLastSave="0" documentId="13_ncr:1_{1E19789A-9282-4B01-842F-5C3D1ACFBF61}" xr6:coauthVersionLast="36" xr6:coauthVersionMax="36" xr10:uidLastSave="{00000000-0000-0000-0000-000000000000}"/>
  <bookViews>
    <workbookView xWindow="0" yWindow="0" windowWidth="32745" windowHeight="15270" xr2:uid="{00000000-000D-0000-FFFF-FFFF00000000}"/>
  </bookViews>
  <sheets>
    <sheet name="Krycí list" sheetId="5" r:id="rId1"/>
    <sheet name="SK" sheetId="8" r:id="rId2"/>
    <sheet name="SK trasy" sheetId="9" r:id="rId3"/>
    <sheet name="Aktivní prvky" sheetId="12" r:id="rId4"/>
    <sheet name="PZTS" sheetId="11" r:id="rId5"/>
    <sheet name="EPS" sheetId="13" r:id="rId6"/>
  </sheets>
  <externalReferences>
    <externalReference r:id="rId7"/>
  </externalReferences>
  <calcPr calcId="191029"/>
</workbook>
</file>

<file path=xl/calcChain.xml><?xml version="1.0" encoding="utf-8"?>
<calcChain xmlns="http://schemas.openxmlformats.org/spreadsheetml/2006/main">
  <c r="H4" i="11" l="1"/>
  <c r="F4" i="11"/>
  <c r="G5" i="13" l="1"/>
  <c r="G4" i="13"/>
  <c r="E10" i="13"/>
  <c r="E9" i="13"/>
  <c r="E8" i="13"/>
  <c r="E7" i="13"/>
  <c r="E5" i="13"/>
  <c r="E4" i="13"/>
  <c r="G13" i="13"/>
  <c r="G12" i="13"/>
  <c r="G11" i="13"/>
  <c r="G10" i="13"/>
  <c r="F9" i="11"/>
  <c r="H9" i="11"/>
  <c r="G9" i="13" l="1"/>
  <c r="B20" i="5"/>
  <c r="B21" i="5"/>
  <c r="E13" i="13" l="1"/>
  <c r="G16" i="13"/>
  <c r="E16" i="13"/>
  <c r="G15" i="13"/>
  <c r="E15" i="13"/>
  <c r="G14" i="13"/>
  <c r="E14" i="13"/>
  <c r="E12" i="13"/>
  <c r="E11" i="13"/>
  <c r="G8" i="13"/>
  <c r="G7" i="13"/>
  <c r="G6" i="13"/>
  <c r="E6" i="13"/>
  <c r="G3" i="13"/>
  <c r="E3" i="13"/>
  <c r="G11" i="8"/>
  <c r="E11" i="8"/>
  <c r="G12" i="8"/>
  <c r="E12" i="8"/>
  <c r="G17" i="13" l="1"/>
  <c r="E21" i="13" s="1"/>
  <c r="L21" i="5" s="1"/>
  <c r="E17" i="13"/>
  <c r="E20" i="13" s="1"/>
  <c r="K21" i="5" s="1"/>
  <c r="F6" i="11"/>
  <c r="H6" i="11"/>
  <c r="E23" i="13" l="1"/>
  <c r="E17" i="8"/>
  <c r="G17" i="8"/>
  <c r="B19" i="5"/>
  <c r="H15" i="11" l="1"/>
  <c r="F15" i="11"/>
  <c r="H14" i="11"/>
  <c r="F14" i="11"/>
  <c r="H13" i="11"/>
  <c r="F13" i="11"/>
  <c r="H12" i="11"/>
  <c r="F12" i="11"/>
  <c r="H11" i="11"/>
  <c r="F11" i="11"/>
  <c r="H10" i="11"/>
  <c r="F10" i="11"/>
  <c r="H8" i="11"/>
  <c r="F8" i="11"/>
  <c r="H7" i="11"/>
  <c r="F7" i="11"/>
  <c r="H5" i="11"/>
  <c r="F5" i="11"/>
  <c r="H3" i="11"/>
  <c r="F3" i="11"/>
  <c r="H9" i="12"/>
  <c r="F9" i="12"/>
  <c r="H8" i="12"/>
  <c r="F8" i="12"/>
  <c r="H7" i="12"/>
  <c r="F7" i="12"/>
  <c r="H6" i="12"/>
  <c r="F6" i="12"/>
  <c r="H5" i="12"/>
  <c r="F5" i="12"/>
  <c r="H4" i="12"/>
  <c r="F4" i="12"/>
  <c r="H3" i="12"/>
  <c r="F3" i="12"/>
  <c r="G14" i="9"/>
  <c r="E14" i="9"/>
  <c r="G13" i="9"/>
  <c r="E13" i="9"/>
  <c r="G12" i="9"/>
  <c r="E12" i="9"/>
  <c r="G11" i="9"/>
  <c r="E11" i="9"/>
  <c r="G10" i="9"/>
  <c r="E10" i="9"/>
  <c r="G9" i="9"/>
  <c r="E9" i="9"/>
  <c r="G8" i="9"/>
  <c r="E8" i="9"/>
  <c r="G7" i="9"/>
  <c r="E7" i="9"/>
  <c r="G6" i="9"/>
  <c r="E6" i="9"/>
  <c r="G5" i="9"/>
  <c r="E5" i="9"/>
  <c r="G4" i="9"/>
  <c r="E4" i="9"/>
  <c r="G3" i="9"/>
  <c r="E3" i="9"/>
  <c r="G20" i="8"/>
  <c r="E20" i="8"/>
  <c r="G19" i="8"/>
  <c r="E19" i="8"/>
  <c r="G18" i="8"/>
  <c r="E18" i="8"/>
  <c r="G16" i="8"/>
  <c r="E16" i="8"/>
  <c r="G15" i="8"/>
  <c r="E15" i="8"/>
  <c r="G14" i="8"/>
  <c r="E14" i="8"/>
  <c r="G13" i="8"/>
  <c r="E13" i="8"/>
  <c r="G10" i="8"/>
  <c r="E10" i="8"/>
  <c r="G9" i="8"/>
  <c r="E9" i="8"/>
  <c r="G8" i="8"/>
  <c r="E8" i="8"/>
  <c r="G7" i="8"/>
  <c r="E7" i="8"/>
  <c r="G6" i="8"/>
  <c r="E6" i="8"/>
  <c r="G5" i="8"/>
  <c r="E5" i="8"/>
  <c r="G4" i="8"/>
  <c r="E4" i="8"/>
  <c r="G3" i="8"/>
  <c r="E3" i="8"/>
  <c r="H16" i="11" l="1"/>
  <c r="F20" i="11" s="1"/>
  <c r="L20" i="5" s="1"/>
  <c r="G15" i="9"/>
  <c r="E15" i="9"/>
  <c r="E18" i="9" s="1"/>
  <c r="K18" i="5" s="1"/>
  <c r="E21" i="8"/>
  <c r="E24" i="8" s="1"/>
  <c r="G21" i="8"/>
  <c r="E25" i="8" s="1"/>
  <c r="L17" i="5" s="1"/>
  <c r="F16" i="11"/>
  <c r="F19" i="11" s="1"/>
  <c r="K20" i="5" s="1"/>
  <c r="H10" i="12"/>
  <c r="F14" i="12" s="1"/>
  <c r="F10" i="12"/>
  <c r="F13" i="12" s="1"/>
  <c r="K19" i="5" s="1"/>
  <c r="E19" i="9"/>
  <c r="B18" i="5"/>
  <c r="B17" i="5"/>
  <c r="L35" i="5"/>
  <c r="E27" i="8" l="1"/>
  <c r="K17" i="5"/>
  <c r="E21" i="9"/>
  <c r="L18" i="5"/>
  <c r="F16" i="12"/>
  <c r="L19" i="5"/>
  <c r="F22" i="11"/>
  <c r="K32" i="5" l="1"/>
  <c r="L32" i="5"/>
  <c r="K36" i="5" l="1"/>
  <c r="L36" i="5" s="1"/>
  <c r="L34" i="5"/>
  <c r="L38" i="5" l="1"/>
</calcChain>
</file>

<file path=xl/sharedStrings.xml><?xml version="1.0" encoding="utf-8"?>
<sst xmlns="http://schemas.openxmlformats.org/spreadsheetml/2006/main" count="235" uniqueCount="96">
  <si>
    <t>Za jednotku</t>
  </si>
  <si>
    <t>Celkem</t>
  </si>
  <si>
    <t>Mezisoučet</t>
  </si>
  <si>
    <t>Popis</t>
  </si>
  <si>
    <t>Cena materiálu</t>
  </si>
  <si>
    <t>Celková cena za instalační materiál bez DPH</t>
  </si>
  <si>
    <t>Celková cena za instalační práce bez DPH</t>
  </si>
  <si>
    <t>Celková cena za instalace bez DPH</t>
  </si>
  <si>
    <t>Název stavby</t>
  </si>
  <si>
    <t>Název části</t>
  </si>
  <si>
    <t>Celkové náklady</t>
  </si>
  <si>
    <t>DPH</t>
  </si>
  <si>
    <t>Položka</t>
  </si>
  <si>
    <t>cena montáž</t>
  </si>
  <si>
    <t>Součet materiál + montáž</t>
  </si>
  <si>
    <t xml:space="preserve">  cena materiál</t>
  </si>
  <si>
    <t>typ</t>
  </si>
  <si>
    <t>Cena montáže</t>
  </si>
  <si>
    <t xml:space="preserve"> Rozpočtové náklady v  Kč bez DPH</t>
  </si>
  <si>
    <t>kpl</t>
  </si>
  <si>
    <t>m</t>
  </si>
  <si>
    <t>ks</t>
  </si>
  <si>
    <t>Množství</t>
  </si>
  <si>
    <t>Strukturovaná kabeláž - ethernet</t>
  </si>
  <si>
    <t>MJ</t>
  </si>
  <si>
    <t>Strukturovaná kabeláž - trasy</t>
  </si>
  <si>
    <t>15%</t>
  </si>
  <si>
    <t>21%</t>
  </si>
  <si>
    <t>vyvazovací panel</t>
  </si>
  <si>
    <t>drobný instalační materiál</t>
  </si>
  <si>
    <t>h</t>
  </si>
  <si>
    <t>dokumentace skutečného stavu</t>
  </si>
  <si>
    <t>napájecí panel, 5x230V s přepěťovou ochranou</t>
  </si>
  <si>
    <t>ukončení metalického kabelu na straně zásuvky</t>
  </si>
  <si>
    <t>ukončení metalického kabelu na straně rozvaděče</t>
  </si>
  <si>
    <t>certifikační měření trasy metalického kabelu</t>
  </si>
  <si>
    <t>nosník žlabu - 50 mm</t>
  </si>
  <si>
    <t>trubka ohebná 32mm</t>
  </si>
  <si>
    <t>svazkový kabelový držák</t>
  </si>
  <si>
    <t>rámeček dvojitý</t>
  </si>
  <si>
    <t>průraz příčkou</t>
  </si>
  <si>
    <t>instalační krabice jednoduchá do sádrokartonu</t>
  </si>
  <si>
    <t>instalační krabice dvojitá do sádrokartonu</t>
  </si>
  <si>
    <t>doprava a přeprava materiálu</t>
  </si>
  <si>
    <t>koordinace s ostatními profesemi</t>
  </si>
  <si>
    <t>IČ: 63323966</t>
  </si>
  <si>
    <t>DIČ: CZ63323966</t>
  </si>
  <si>
    <t>21% § 92a</t>
  </si>
  <si>
    <t>Cena celkem</t>
  </si>
  <si>
    <t>Aktivní prvky a kamery</t>
  </si>
  <si>
    <t>patchpanel modulární, 1U, 24 portů, neosazený</t>
  </si>
  <si>
    <t>Keystone FTP Cat6</t>
  </si>
  <si>
    <t>datová zásuvka pro 2xRJ45, neosazená</t>
  </si>
  <si>
    <t>propojovací kabel FTP Cat6, 2 m</t>
  </si>
  <si>
    <t>drátěný kabelový žlab, 50x50 mm, vč. Spojek</t>
  </si>
  <si>
    <t>oživení systému</t>
  </si>
  <si>
    <t>Klávesnice s LCD displejem a čtečkou karet pro ovládání PZTS</t>
  </si>
  <si>
    <t>Pohybový PIR detektor dosah 12m</t>
  </si>
  <si>
    <t>Instalace SW., oživení, zaškolení obsluhy</t>
  </si>
  <si>
    <t>Koordinace s ostatními profesemi</t>
  </si>
  <si>
    <t>Drobný instalační materiál</t>
  </si>
  <si>
    <t>Revize systému protokol o funkčních zkouškách</t>
  </si>
  <si>
    <t>Salboproudé elektronické komunikace</t>
  </si>
  <si>
    <t>Úřad městského obvodu Ostrava Jih</t>
  </si>
  <si>
    <t>Horní 791/3, 700 30 Ostrava Hrabůvka</t>
  </si>
  <si>
    <t>Zubní ordinace v objektu Čujkovova 40a</t>
  </si>
  <si>
    <t>modul pro podlahové krabice pro 1xRJ45, neosazený</t>
  </si>
  <si>
    <t>Detektor tříštění skla</t>
  </si>
  <si>
    <t>Duální směrový detektor PIR+MW</t>
  </si>
  <si>
    <t>datová zásuvka pro 1xRJ45, neosazená</t>
  </si>
  <si>
    <t xml:space="preserve">
Opticko-kouřový hlásič IQ8Quad</t>
  </si>
  <si>
    <t xml:space="preserve">
IQ8 tlačítkový hlásič malý,červený, sklo</t>
  </si>
  <si>
    <t xml:space="preserve">
EN54-3 červená siréna s doplňkovou červenou opt. signalizací,</t>
  </si>
  <si>
    <t>Praflaguard 1x2x0,8</t>
  </si>
  <si>
    <t>Kabelová příchytka nastřelovací komplet</t>
  </si>
  <si>
    <t>Koncentrátor v kovovém krytu</t>
  </si>
  <si>
    <t>EPS - Elektrická požární signalizace</t>
  </si>
  <si>
    <t xml:space="preserve">Poplachový zabezpečovací a tísňový systém </t>
  </si>
  <si>
    <t>IČ:00845451</t>
  </si>
  <si>
    <t>DIČ:CZ00845451</t>
  </si>
  <si>
    <t>Wifi AP Aruba</t>
  </si>
  <si>
    <t>Aruba Instant On 1930 24G 4SFP+ 370W Switch</t>
  </si>
  <si>
    <t>Datový rozvaděč 15U, 600x500 mm dveře plech</t>
  </si>
  <si>
    <t>police do rozvaděče, 350mm</t>
  </si>
  <si>
    <t>metalický kabel FTP Cat6 Dca s2d2a1 LSOH</t>
  </si>
  <si>
    <t>Kabel J-Yst-Y 2x2x0,8</t>
  </si>
  <si>
    <t>Termomaximální hlásič tř.B IQ8Quad</t>
  </si>
  <si>
    <t>Patice pro hlásiče IQ8Quad</t>
  </si>
  <si>
    <t>Doprava a přeprava materiálu</t>
  </si>
  <si>
    <t>Dokumentace skutečného stavu</t>
  </si>
  <si>
    <t>Kabel FTP Cat 5e LSZOH</t>
  </si>
  <si>
    <t>Kovový kryt klávesnice s ochraným kontaktem</t>
  </si>
  <si>
    <t>KRYCÍ LIST VÝKAZ - VÝMĚR</t>
  </si>
  <si>
    <t>Č.ZAKÁZKY MPA_2305</t>
  </si>
  <si>
    <t>10/2023</t>
  </si>
  <si>
    <t>Investor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</si>
</sst>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"/>
    <numFmt numFmtId="165" formatCode="#,##0.0"/>
  </numFmts>
  <fonts count="19" x14ac:knownFonts="1">
    <font>
      <sz val="10"/>
      <name val="Arial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sz val="7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b/>
      <sz val="20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44" fontId="6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6" fillId="0" borderId="0"/>
    <xf numFmtId="0" fontId="8" fillId="0" borderId="0"/>
  </cellStyleXfs>
  <cellXfs count="180">
    <xf numFmtId="0" fontId="0" fillId="0" borderId="0" xfId="0"/>
    <xf numFmtId="0" fontId="11" fillId="0" borderId="1" xfId="0" applyNumberFormat="1" applyFont="1" applyFill="1" applyBorder="1" applyAlignment="1" applyProtection="1">
      <alignment vertical="center"/>
    </xf>
    <xf numFmtId="0" fontId="11" fillId="0" borderId="2" xfId="0" applyNumberFormat="1" applyFont="1" applyFill="1" applyBorder="1" applyAlignment="1" applyProtection="1">
      <alignment vertical="center"/>
    </xf>
    <xf numFmtId="0" fontId="11" fillId="0" borderId="4" xfId="0" applyNumberFormat="1" applyFont="1" applyFill="1" applyBorder="1" applyAlignment="1" applyProtection="1">
      <alignment vertical="center"/>
    </xf>
    <xf numFmtId="0" fontId="11" fillId="0" borderId="17" xfId="0" applyNumberFormat="1" applyFont="1" applyFill="1" applyBorder="1" applyAlignment="1" applyProtection="1">
      <alignment vertical="center"/>
    </xf>
    <xf numFmtId="0" fontId="11" fillId="0" borderId="18" xfId="0" applyNumberFormat="1" applyFont="1" applyFill="1" applyBorder="1" applyAlignment="1" applyProtection="1">
      <alignment vertical="center"/>
    </xf>
    <xf numFmtId="3" fontId="8" fillId="0" borderId="20" xfId="0" applyNumberFormat="1" applyFont="1" applyFill="1" applyBorder="1" applyAlignment="1" applyProtection="1">
      <alignment vertical="center"/>
    </xf>
    <xf numFmtId="0" fontId="4" fillId="0" borderId="21" xfId="0" applyNumberFormat="1" applyFont="1" applyFill="1" applyBorder="1" applyAlignment="1" applyProtection="1">
      <alignment vertical="center"/>
    </xf>
    <xf numFmtId="0" fontId="4" fillId="0" borderId="22" xfId="0" applyNumberFormat="1" applyFont="1" applyFill="1" applyBorder="1" applyAlignment="1" applyProtection="1">
      <alignment vertical="center"/>
    </xf>
    <xf numFmtId="164" fontId="4" fillId="0" borderId="22" xfId="0" applyNumberFormat="1" applyFont="1" applyFill="1" applyBorder="1" applyAlignment="1" applyProtection="1">
      <alignment horizontal="left" vertical="center"/>
    </xf>
    <xf numFmtId="0" fontId="4" fillId="0" borderId="23" xfId="0" applyNumberFormat="1" applyFont="1" applyFill="1" applyBorder="1" applyAlignment="1" applyProtection="1">
      <alignment vertical="center"/>
    </xf>
    <xf numFmtId="0" fontId="7" fillId="0" borderId="16" xfId="0" applyNumberFormat="1" applyFont="1" applyFill="1" applyBorder="1" applyAlignment="1" applyProtection="1">
      <alignment vertical="center"/>
    </xf>
    <xf numFmtId="0" fontId="7" fillId="0" borderId="15" xfId="0" applyNumberFormat="1" applyFont="1" applyFill="1" applyBorder="1" applyAlignment="1" applyProtection="1">
      <alignment vertical="center"/>
    </xf>
    <xf numFmtId="0" fontId="7" fillId="0" borderId="20" xfId="0" applyNumberFormat="1" applyFont="1" applyFill="1" applyBorder="1" applyAlignment="1" applyProtection="1">
      <alignment vertical="center"/>
    </xf>
    <xf numFmtId="4" fontId="7" fillId="0" borderId="15" xfId="0" applyNumberFormat="1" applyFont="1" applyFill="1" applyBorder="1" applyAlignment="1" applyProtection="1">
      <alignment vertical="center"/>
    </xf>
    <xf numFmtId="0" fontId="4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horizontal="left"/>
    </xf>
    <xf numFmtId="0" fontId="7" fillId="0" borderId="17" xfId="0" applyNumberFormat="1" applyFont="1" applyFill="1" applyBorder="1" applyAlignment="1" applyProtection="1">
      <alignment horizontal="left"/>
    </xf>
    <xf numFmtId="0" fontId="8" fillId="0" borderId="18" xfId="0" applyNumberFormat="1" applyFont="1" applyFill="1" applyBorder="1" applyAlignment="1" applyProtection="1">
      <alignment vertical="center"/>
    </xf>
    <xf numFmtId="0" fontId="4" fillId="0" borderId="22" xfId="0" applyNumberFormat="1" applyFont="1" applyFill="1" applyBorder="1" applyAlignment="1" applyProtection="1">
      <alignment horizontal="center" vertical="center"/>
    </xf>
    <xf numFmtId="0" fontId="4" fillId="0" borderId="22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center" vertical="center"/>
    </xf>
    <xf numFmtId="3" fontId="8" fillId="0" borderId="15" xfId="0" applyNumberFormat="1" applyFont="1" applyFill="1" applyBorder="1" applyAlignment="1" applyProtection="1">
      <alignment vertical="center"/>
    </xf>
    <xf numFmtId="0" fontId="8" fillId="0" borderId="15" xfId="0" applyNumberFormat="1" applyFont="1" applyFill="1" applyBorder="1" applyAlignment="1" applyProtection="1">
      <alignment horizontal="center" vertical="center"/>
    </xf>
    <xf numFmtId="4" fontId="10" fillId="0" borderId="15" xfId="0" applyNumberFormat="1" applyFont="1" applyFill="1" applyBorder="1" applyAlignment="1" applyProtection="1">
      <alignment vertical="center"/>
    </xf>
    <xf numFmtId="0" fontId="7" fillId="0" borderId="24" xfId="0" applyNumberFormat="1" applyFont="1" applyFill="1" applyBorder="1" applyAlignment="1" applyProtection="1">
      <alignment horizontal="center" vertical="center"/>
    </xf>
    <xf numFmtId="3" fontId="7" fillId="0" borderId="15" xfId="0" applyNumberFormat="1" applyFont="1" applyFill="1" applyBorder="1" applyAlignment="1" applyProtection="1">
      <alignment vertical="center"/>
    </xf>
    <xf numFmtId="0" fontId="7" fillId="0" borderId="31" xfId="0" applyNumberFormat="1" applyFont="1" applyFill="1" applyBorder="1" applyAlignment="1" applyProtection="1">
      <alignment horizontal="center" vertical="center"/>
    </xf>
    <xf numFmtId="0" fontId="7" fillId="0" borderId="26" xfId="0" applyNumberFormat="1" applyFont="1" applyFill="1" applyBorder="1" applyAlignment="1" applyProtection="1">
      <alignment horizontal="center" vertical="center"/>
    </xf>
    <xf numFmtId="3" fontId="7" fillId="0" borderId="20" xfId="0" applyNumberFormat="1" applyFont="1" applyFill="1" applyBorder="1" applyAlignment="1" applyProtection="1">
      <alignment vertical="center"/>
    </xf>
    <xf numFmtId="0" fontId="8" fillId="0" borderId="20" xfId="0" applyNumberFormat="1" applyFont="1" applyFill="1" applyBorder="1" applyAlignment="1" applyProtection="1">
      <alignment horizontal="center" vertical="center"/>
    </xf>
    <xf numFmtId="0" fontId="13" fillId="0" borderId="32" xfId="0" applyNumberFormat="1" applyFont="1" applyFill="1" applyBorder="1" applyAlignment="1" applyProtection="1">
      <alignment horizontal="center" vertical="center"/>
    </xf>
    <xf numFmtId="0" fontId="4" fillId="0" borderId="33" xfId="0" applyNumberFormat="1" applyFont="1" applyFill="1" applyBorder="1" applyAlignment="1" applyProtection="1">
      <alignment horizontal="center" vertical="center"/>
    </xf>
    <xf numFmtId="0" fontId="7" fillId="0" borderId="34" xfId="0" applyNumberFormat="1" applyFont="1" applyFill="1" applyBorder="1" applyAlignment="1" applyProtection="1">
      <alignment horizontal="center" vertical="center"/>
    </xf>
    <xf numFmtId="0" fontId="7" fillId="0" borderId="18" xfId="0" applyNumberFormat="1" applyFont="1" applyFill="1" applyBorder="1" applyAlignment="1" applyProtection="1">
      <alignment vertical="center"/>
    </xf>
    <xf numFmtId="0" fontId="3" fillId="0" borderId="18" xfId="0" applyNumberFormat="1" applyFont="1" applyFill="1" applyBorder="1" applyAlignment="1" applyProtection="1">
      <alignment vertical="center"/>
    </xf>
    <xf numFmtId="3" fontId="7" fillId="0" borderId="18" xfId="0" applyNumberFormat="1" applyFont="1" applyFill="1" applyBorder="1" applyAlignment="1" applyProtection="1">
      <alignment vertical="center"/>
    </xf>
    <xf numFmtId="3" fontId="8" fillId="0" borderId="18" xfId="0" applyNumberFormat="1" applyFont="1" applyFill="1" applyBorder="1" applyAlignment="1" applyProtection="1">
      <alignment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0" fontId="7" fillId="0" borderId="29" xfId="0" applyNumberFormat="1" applyFont="1" applyFill="1" applyBorder="1" applyAlignment="1" applyProtection="1">
      <alignment vertical="center"/>
    </xf>
    <xf numFmtId="0" fontId="3" fillId="0" borderId="27" xfId="0" applyNumberFormat="1" applyFont="1" applyFill="1" applyBorder="1" applyAlignment="1" applyProtection="1">
      <alignment vertical="center"/>
    </xf>
    <xf numFmtId="0" fontId="4" fillId="0" borderId="30" xfId="0" applyNumberFormat="1" applyFont="1" applyFill="1" applyBorder="1" applyAlignment="1" applyProtection="1">
      <alignment vertical="center"/>
    </xf>
    <xf numFmtId="1" fontId="7" fillId="0" borderId="35" xfId="0" quotePrefix="1" applyNumberFormat="1" applyFont="1" applyFill="1" applyBorder="1" applyAlignment="1" applyProtection="1">
      <alignment horizontal="right" vertical="center"/>
    </xf>
    <xf numFmtId="0" fontId="7" fillId="0" borderId="37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vertical="center"/>
    </xf>
    <xf numFmtId="0" fontId="7" fillId="0" borderId="6" xfId="0" applyNumberFormat="1" applyFont="1" applyFill="1" applyBorder="1" applyAlignment="1" applyProtection="1">
      <alignment vertical="center"/>
    </xf>
    <xf numFmtId="3" fontId="7" fillId="0" borderId="6" xfId="0" applyNumberFormat="1" applyFont="1" applyFill="1" applyBorder="1" applyAlignment="1" applyProtection="1">
      <alignment vertical="center"/>
    </xf>
    <xf numFmtId="3" fontId="8" fillId="0" borderId="6" xfId="0" applyNumberFormat="1" applyFont="1" applyFill="1" applyBorder="1" applyAlignment="1" applyProtection="1">
      <alignment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vertical="center"/>
    </xf>
    <xf numFmtId="0" fontId="6" fillId="0" borderId="0" xfId="4"/>
    <xf numFmtId="4" fontId="6" fillId="0" borderId="0" xfId="4" applyNumberFormat="1" applyAlignment="1">
      <alignment horizontal="right"/>
    </xf>
    <xf numFmtId="4" fontId="5" fillId="0" borderId="0" xfId="4" applyNumberFormat="1" applyFont="1" applyAlignment="1">
      <alignment horizontal="right"/>
    </xf>
    <xf numFmtId="4" fontId="9" fillId="0" borderId="0" xfId="4" applyNumberFormat="1" applyFont="1" applyAlignment="1">
      <alignment horizontal="right"/>
    </xf>
    <xf numFmtId="4" fontId="14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0" fontId="9" fillId="0" borderId="0" xfId="4" applyFont="1"/>
    <xf numFmtId="0" fontId="5" fillId="0" borderId="0" xfId="4" applyFont="1" applyAlignment="1">
      <alignment horizontal="center"/>
    </xf>
    <xf numFmtId="0" fontId="5" fillId="0" borderId="0" xfId="4" applyFont="1"/>
    <xf numFmtId="4" fontId="6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4" fontId="1" fillId="0" borderId="12" xfId="4" applyNumberFormat="1" applyFont="1" applyBorder="1" applyAlignment="1">
      <alignment horizontal="right"/>
    </xf>
    <xf numFmtId="4" fontId="1" fillId="0" borderId="12" xfId="2" applyNumberFormat="1" applyFont="1" applyBorder="1" applyAlignment="1">
      <alignment horizontal="right"/>
    </xf>
    <xf numFmtId="0" fontId="1" fillId="0" borderId="12" xfId="4" applyFont="1" applyBorder="1" applyAlignment="1">
      <alignment horizontal="center"/>
    </xf>
    <xf numFmtId="0" fontId="3" fillId="0" borderId="12" xfId="4" applyFont="1" applyBorder="1" applyAlignment="1">
      <alignment horizontal="center"/>
    </xf>
    <xf numFmtId="0" fontId="1" fillId="0" borderId="2" xfId="4" applyFont="1" applyBorder="1" applyAlignment="1">
      <alignment horizontal="center"/>
    </xf>
    <xf numFmtId="0" fontId="6" fillId="0" borderId="0" xfId="4" applyFont="1"/>
    <xf numFmtId="0" fontId="5" fillId="0" borderId="0" xfId="4" applyFont="1" applyBorder="1"/>
    <xf numFmtId="0" fontId="5" fillId="0" borderId="0" xfId="4" applyFont="1" applyBorder="1" applyAlignment="1">
      <alignment horizontal="center"/>
    </xf>
    <xf numFmtId="0" fontId="6" fillId="0" borderId="0" xfId="4" applyFont="1" applyBorder="1"/>
    <xf numFmtId="0" fontId="6" fillId="0" borderId="0" xfId="4" applyFont="1" applyBorder="1" applyAlignment="1">
      <alignment horizontal="center"/>
    </xf>
    <xf numFmtId="4" fontId="6" fillId="0" borderId="0" xfId="4" applyNumberFormat="1" applyFont="1" applyBorder="1" applyAlignment="1">
      <alignment horizontal="right"/>
    </xf>
    <xf numFmtId="4" fontId="6" fillId="0" borderId="0" xfId="4" applyNumberFormat="1" applyBorder="1" applyAlignment="1">
      <alignment horizontal="right"/>
    </xf>
    <xf numFmtId="0" fontId="14" fillId="0" borderId="0" xfId="4" applyFont="1"/>
    <xf numFmtId="4" fontId="9" fillId="0" borderId="6" xfId="4" applyNumberFormat="1" applyFont="1" applyBorder="1" applyAlignment="1">
      <alignment horizontal="right"/>
    </xf>
    <xf numFmtId="0" fontId="9" fillId="0" borderId="6" xfId="4" applyFont="1" applyBorder="1" applyAlignment="1">
      <alignment horizontal="center"/>
    </xf>
    <xf numFmtId="0" fontId="9" fillId="0" borderId="6" xfId="4" applyFont="1" applyBorder="1"/>
    <xf numFmtId="0" fontId="5" fillId="0" borderId="0" xfId="4" applyFont="1" applyFill="1" applyAlignment="1">
      <alignment horizontal="center"/>
    </xf>
    <xf numFmtId="0" fontId="5" fillId="0" borderId="0" xfId="4" applyFont="1" applyFill="1"/>
    <xf numFmtId="4" fontId="0" fillId="0" borderId="0" xfId="0" applyNumberFormat="1"/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2" xfId="4" applyFont="1" applyFill="1" applyBorder="1"/>
    <xf numFmtId="0" fontId="5" fillId="0" borderId="12" xfId="4" applyFont="1" applyFill="1" applyBorder="1" applyAlignment="1">
      <alignment horizontal="center"/>
    </xf>
    <xf numFmtId="0" fontId="5" fillId="0" borderId="0" xfId="4" applyFont="1" applyFill="1" applyBorder="1"/>
    <xf numFmtId="0" fontId="5" fillId="0" borderId="0" xfId="4" applyFont="1" applyFill="1" applyBorder="1" applyAlignment="1">
      <alignment horizontal="center"/>
    </xf>
    <xf numFmtId="44" fontId="2" fillId="0" borderId="0" xfId="3" applyNumberFormat="1" applyFont="1" applyFill="1" applyBorder="1" applyAlignment="1">
      <alignment horizontal="right"/>
    </xf>
    <xf numFmtId="44" fontId="2" fillId="0" borderId="0" xfId="3" applyNumberFormat="1" applyFont="1" applyAlignment="1">
      <alignment horizontal="right"/>
    </xf>
    <xf numFmtId="44" fontId="5" fillId="0" borderId="12" xfId="4" applyNumberFormat="1" applyFont="1" applyBorder="1" applyAlignment="1">
      <alignment horizontal="right"/>
    </xf>
    <xf numFmtId="44" fontId="5" fillId="0" borderId="0" xfId="4" applyNumberFormat="1" applyFont="1" applyBorder="1" applyAlignment="1">
      <alignment horizontal="right"/>
    </xf>
    <xf numFmtId="44" fontId="9" fillId="0" borderId="0" xfId="4" applyNumberFormat="1" applyFont="1" applyAlignment="1">
      <alignment horizontal="right"/>
    </xf>
    <xf numFmtId="44" fontId="6" fillId="0" borderId="0" xfId="4" applyNumberFormat="1" applyFont="1" applyAlignment="1">
      <alignment horizontal="right"/>
    </xf>
    <xf numFmtId="44" fontId="5" fillId="0" borderId="0" xfId="4" applyNumberFormat="1" applyFont="1" applyAlignment="1">
      <alignment horizontal="right"/>
    </xf>
    <xf numFmtId="44" fontId="2" fillId="0" borderId="0" xfId="2" applyNumberFormat="1" applyFont="1" applyBorder="1" applyAlignment="1">
      <alignment horizontal="right"/>
    </xf>
    <xf numFmtId="44" fontId="9" fillId="0" borderId="6" xfId="4" applyNumberFormat="1" applyFont="1" applyBorder="1" applyAlignment="1">
      <alignment horizontal="right"/>
    </xf>
    <xf numFmtId="44" fontId="6" fillId="0" borderId="0" xfId="4" applyNumberFormat="1" applyFont="1" applyBorder="1" applyAlignment="1">
      <alignment horizontal="right"/>
    </xf>
    <xf numFmtId="44" fontId="2" fillId="0" borderId="0" xfId="2" applyNumberFormat="1" applyFont="1" applyAlignment="1">
      <alignment horizontal="right"/>
    </xf>
    <xf numFmtId="44" fontId="2" fillId="0" borderId="0" xfId="2" applyNumberFormat="1" applyFont="1" applyFill="1" applyBorder="1" applyAlignment="1">
      <alignment horizontal="right"/>
    </xf>
    <xf numFmtId="44" fontId="5" fillId="0" borderId="0" xfId="4" applyNumberFormat="1" applyFont="1" applyFill="1" applyAlignment="1">
      <alignment horizontal="right"/>
    </xf>
    <xf numFmtId="4" fontId="9" fillId="0" borderId="0" xfId="4" applyNumberFormat="1" applyFont="1" applyFill="1" applyAlignment="1">
      <alignment horizontal="right"/>
    </xf>
    <xf numFmtId="4" fontId="9" fillId="0" borderId="6" xfId="4" applyNumberFormat="1" applyFont="1" applyFill="1" applyBorder="1" applyAlignment="1">
      <alignment horizontal="right"/>
    </xf>
    <xf numFmtId="0" fontId="5" fillId="0" borderId="0" xfId="4" applyFont="1" applyFill="1" applyAlignment="1">
      <alignment wrapText="1"/>
    </xf>
    <xf numFmtId="0" fontId="5" fillId="0" borderId="0" xfId="4" applyFont="1" applyFill="1" applyAlignment="1">
      <alignment horizontal="center" vertical="center"/>
    </xf>
    <xf numFmtId="44" fontId="5" fillId="0" borderId="0" xfId="4" applyNumberFormat="1" applyFont="1" applyFill="1" applyAlignment="1">
      <alignment horizontal="right" vertical="center"/>
    </xf>
    <xf numFmtId="44" fontId="5" fillId="0" borderId="0" xfId="4" applyNumberFormat="1" applyFont="1" applyAlignment="1">
      <alignment horizontal="right" vertical="center"/>
    </xf>
    <xf numFmtId="0" fontId="6" fillId="0" borderId="0" xfId="4" applyBorder="1"/>
    <xf numFmtId="0" fontId="11" fillId="0" borderId="3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/>
    </xf>
    <xf numFmtId="164" fontId="12" fillId="0" borderId="5" xfId="0" applyNumberFormat="1" applyFont="1" applyFill="1" applyBorder="1" applyAlignment="1" applyProtection="1">
      <alignment vertical="center"/>
    </xf>
    <xf numFmtId="0" fontId="11" fillId="0" borderId="6" xfId="0" applyNumberFormat="1" applyFont="1" applyFill="1" applyBorder="1" applyAlignment="1" applyProtection="1">
      <alignment vertical="center"/>
    </xf>
    <xf numFmtId="0" fontId="11" fillId="0" borderId="6" xfId="0" applyNumberFormat="1" applyFont="1" applyFill="1" applyBorder="1" applyAlignment="1" applyProtection="1">
      <alignment horizontal="right" vertical="center"/>
    </xf>
    <xf numFmtId="164" fontId="11" fillId="0" borderId="7" xfId="0" applyNumberFormat="1" applyFont="1" applyFill="1" applyBorder="1" applyAlignment="1" applyProtection="1">
      <alignment vertical="center"/>
    </xf>
    <xf numFmtId="164" fontId="11" fillId="0" borderId="0" xfId="0" applyNumberFormat="1" applyFont="1" applyFill="1" applyBorder="1" applyAlignment="1" applyProtection="1">
      <alignment vertical="center"/>
    </xf>
    <xf numFmtId="49" fontId="11" fillId="0" borderId="8" xfId="0" applyNumberFormat="1" applyFont="1" applyFill="1" applyBorder="1" applyAlignment="1" applyProtection="1">
      <alignment horizontal="left" vertical="center"/>
    </xf>
    <xf numFmtId="164" fontId="12" fillId="0" borderId="9" xfId="0" applyNumberFormat="1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vertical="center"/>
    </xf>
    <xf numFmtId="164" fontId="7" fillId="0" borderId="10" xfId="0" applyNumberFormat="1" applyFont="1" applyFill="1" applyBorder="1" applyAlignment="1" applyProtection="1">
      <alignment vertical="center"/>
    </xf>
    <xf numFmtId="0" fontId="11" fillId="0" borderId="8" xfId="0" applyNumberFormat="1" applyFont="1" applyFill="1" applyBorder="1" applyAlignment="1" applyProtection="1">
      <alignment vertical="center"/>
    </xf>
    <xf numFmtId="164" fontId="7" fillId="0" borderId="9" xfId="0" applyNumberFormat="1" applyFont="1" applyFill="1" applyBorder="1" applyAlignment="1" applyProtection="1">
      <alignment vertical="center"/>
    </xf>
    <xf numFmtId="164" fontId="12" fillId="0" borderId="11" xfId="0" applyNumberFormat="1" applyFont="1" applyFill="1" applyBorder="1" applyAlignment="1" applyProtection="1">
      <alignment vertical="center"/>
    </xf>
    <xf numFmtId="0" fontId="11" fillId="0" borderId="12" xfId="0" applyNumberFormat="1" applyFont="1" applyFill="1" applyBorder="1" applyAlignment="1" applyProtection="1">
      <alignment vertical="center"/>
    </xf>
    <xf numFmtId="0" fontId="11" fillId="0" borderId="12" xfId="0" applyNumberFormat="1" applyFont="1" applyFill="1" applyBorder="1" applyAlignment="1" applyProtection="1">
      <alignment horizontal="right" vertical="center"/>
    </xf>
    <xf numFmtId="164" fontId="11" fillId="0" borderId="13" xfId="0" applyNumberFormat="1" applyFont="1" applyFill="1" applyBorder="1" applyAlignment="1" applyProtection="1">
      <alignment vertical="center"/>
    </xf>
    <xf numFmtId="164" fontId="12" fillId="0" borderId="6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right" vertical="center"/>
    </xf>
    <xf numFmtId="164" fontId="18" fillId="0" borderId="0" xfId="0" applyNumberFormat="1" applyFont="1" applyFill="1" applyBorder="1" applyAlignment="1" applyProtection="1">
      <alignment vertical="center"/>
    </xf>
    <xf numFmtId="164" fontId="11" fillId="0" borderId="0" xfId="0" applyNumberFormat="1" applyFont="1" applyFill="1" applyBorder="1" applyAlignment="1" applyProtection="1">
      <alignment horizontal="left" vertical="center"/>
    </xf>
    <xf numFmtId="14" fontId="11" fillId="0" borderId="0" xfId="0" applyNumberFormat="1" applyFont="1" applyFill="1" applyBorder="1" applyAlignment="1" applyProtection="1">
      <alignment vertical="center"/>
    </xf>
    <xf numFmtId="3" fontId="11" fillId="0" borderId="8" xfId="0" applyNumberFormat="1" applyFont="1" applyFill="1" applyBorder="1" applyAlignment="1" applyProtection="1">
      <alignment horizontal="right" vertical="center"/>
    </xf>
    <xf numFmtId="0" fontId="11" fillId="0" borderId="18" xfId="0" applyNumberFormat="1" applyFont="1" applyFill="1" applyBorder="1" applyAlignment="1" applyProtection="1">
      <alignment horizontal="right" vertical="center"/>
    </xf>
    <xf numFmtId="14" fontId="11" fillId="0" borderId="19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vertical="center"/>
    </xf>
    <xf numFmtId="0" fontId="4" fillId="0" borderId="38" xfId="0" applyNumberFormat="1" applyFont="1" applyFill="1" applyBorder="1" applyAlignment="1" applyProtection="1">
      <alignment horizontal="right" vertical="center"/>
    </xf>
    <xf numFmtId="4" fontId="7" fillId="0" borderId="6" xfId="0" applyNumberFormat="1" applyFont="1" applyFill="1" applyBorder="1" applyAlignment="1" applyProtection="1">
      <alignment vertical="center"/>
    </xf>
    <xf numFmtId="4" fontId="7" fillId="0" borderId="39" xfId="0" applyNumberFormat="1" applyFont="1" applyFill="1" applyBorder="1" applyAlignment="1" applyProtection="1">
      <alignment vertical="center"/>
    </xf>
    <xf numFmtId="4" fontId="7" fillId="0" borderId="40" xfId="0" applyNumberFormat="1" applyFont="1" applyFill="1" applyBorder="1" applyAlignment="1" applyProtection="1">
      <alignment vertical="center"/>
    </xf>
    <xf numFmtId="4" fontId="7" fillId="0" borderId="20" xfId="0" applyNumberFormat="1" applyFont="1" applyFill="1" applyBorder="1" applyAlignment="1" applyProtection="1">
      <alignment vertical="center"/>
    </xf>
    <xf numFmtId="4" fontId="7" fillId="0" borderId="41" xfId="0" applyNumberFormat="1" applyFont="1" applyFill="1" applyBorder="1" applyAlignment="1" applyProtection="1">
      <alignment vertical="center"/>
    </xf>
    <xf numFmtId="0" fontId="7" fillId="0" borderId="42" xfId="0" applyNumberFormat="1" applyFont="1" applyFill="1" applyBorder="1" applyAlignment="1" applyProtection="1">
      <alignment vertical="center"/>
    </xf>
    <xf numFmtId="4" fontId="7" fillId="0" borderId="18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vertical="center"/>
    </xf>
    <xf numFmtId="0" fontId="10" fillId="0" borderId="2" xfId="0" applyNumberFormat="1" applyFont="1" applyFill="1" applyBorder="1" applyAlignment="1" applyProtection="1">
      <alignment vertical="center"/>
    </xf>
    <xf numFmtId="0" fontId="10" fillId="0" borderId="3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23" xfId="0" applyNumberFormat="1" applyFont="1" applyFill="1" applyBorder="1" applyAlignment="1" applyProtection="1">
      <alignment vertical="center"/>
    </xf>
    <xf numFmtId="4" fontId="7" fillId="0" borderId="44" xfId="0" applyNumberFormat="1" applyFont="1" applyFill="1" applyBorder="1" applyAlignment="1" applyProtection="1">
      <alignment vertical="center"/>
    </xf>
    <xf numFmtId="4" fontId="7" fillId="0" borderId="28" xfId="0" applyNumberFormat="1" applyFont="1" applyFill="1" applyBorder="1" applyAlignment="1" applyProtection="1">
      <alignment vertical="center"/>
    </xf>
    <xf numFmtId="1" fontId="7" fillId="0" borderId="14" xfId="0" quotePrefix="1" applyNumberFormat="1" applyFont="1" applyFill="1" applyBorder="1" applyAlignment="1" applyProtection="1">
      <alignment horizontal="right" vertical="center"/>
    </xf>
    <xf numFmtId="4" fontId="7" fillId="0" borderId="25" xfId="0" applyNumberFormat="1" applyFont="1" applyFill="1" applyBorder="1" applyAlignment="1" applyProtection="1">
      <alignment vertical="center"/>
    </xf>
    <xf numFmtId="1" fontId="7" fillId="0" borderId="30" xfId="0" quotePrefix="1" applyNumberFormat="1" applyFont="1" applyFill="1" applyBorder="1" applyAlignment="1" applyProtection="1">
      <alignment horizontal="right" vertical="center"/>
    </xf>
    <xf numFmtId="4" fontId="7" fillId="0" borderId="36" xfId="0" applyNumberFormat="1" applyFont="1" applyFill="1" applyBorder="1" applyAlignment="1" applyProtection="1">
      <alignment vertical="center"/>
    </xf>
    <xf numFmtId="4" fontId="7" fillId="0" borderId="19" xfId="0" applyNumberFormat="1" applyFont="1" applyFill="1" applyBorder="1" applyAlignment="1" applyProtection="1">
      <alignment vertical="center"/>
    </xf>
    <xf numFmtId="14" fontId="8" fillId="0" borderId="18" xfId="0" applyNumberFormat="1" applyFont="1" applyFill="1" applyBorder="1" applyAlignment="1" applyProtection="1">
      <alignment vertical="center"/>
    </xf>
    <xf numFmtId="165" fontId="10" fillId="0" borderId="18" xfId="0" applyNumberFormat="1" applyFont="1" applyFill="1" applyBorder="1" applyAlignment="1" applyProtection="1">
      <alignment vertical="center"/>
    </xf>
    <xf numFmtId="0" fontId="4" fillId="0" borderId="32" xfId="0" applyNumberFormat="1" applyFont="1" applyFill="1" applyBorder="1" applyAlignment="1" applyProtection="1">
      <alignment vertical="center"/>
    </xf>
    <xf numFmtId="0" fontId="1" fillId="0" borderId="12" xfId="4" applyFont="1" applyFill="1" applyBorder="1" applyAlignment="1">
      <alignment horizontal="center"/>
    </xf>
    <xf numFmtId="0" fontId="7" fillId="0" borderId="45" xfId="0" applyNumberFormat="1" applyFont="1" applyFill="1" applyBorder="1" applyAlignment="1" applyProtection="1">
      <alignment vertical="center"/>
    </xf>
    <xf numFmtId="0" fontId="0" fillId="0" borderId="14" xfId="0" applyBorder="1"/>
    <xf numFmtId="4" fontId="7" fillId="0" borderId="14" xfId="0" applyNumberFormat="1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4" applyFont="1" applyFill="1" applyAlignment="1"/>
    <xf numFmtId="0" fontId="4" fillId="0" borderId="1" xfId="0" applyNumberFormat="1" applyFont="1" applyFill="1" applyBorder="1" applyAlignment="1" applyProtection="1">
      <alignment vertical="center"/>
    </xf>
    <xf numFmtId="165" fontId="10" fillId="0" borderId="8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left"/>
    </xf>
    <xf numFmtId="0" fontId="10" fillId="0" borderId="8" xfId="0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vertical="center"/>
    </xf>
    <xf numFmtId="0" fontId="17" fillId="0" borderId="21" xfId="0" applyNumberFormat="1" applyFont="1" applyFill="1" applyBorder="1" applyAlignment="1" applyProtection="1">
      <alignment horizontal="center" vertical="center"/>
    </xf>
    <xf numFmtId="0" fontId="17" fillId="0" borderId="22" xfId="0" applyNumberFormat="1" applyFont="1" applyFill="1" applyBorder="1" applyAlignment="1" applyProtection="1">
      <alignment horizontal="center" vertical="center"/>
    </xf>
    <xf numFmtId="0" fontId="17" fillId="0" borderId="23" xfId="0" applyNumberFormat="1" applyFont="1" applyFill="1" applyBorder="1" applyAlignment="1" applyProtection="1">
      <alignment horizontal="center" vertical="center"/>
    </xf>
    <xf numFmtId="0" fontId="4" fillId="0" borderId="21" xfId="0" applyNumberFormat="1" applyFont="1" applyFill="1" applyBorder="1" applyAlignment="1" applyProtection="1">
      <alignment horizontal="center" vertical="center"/>
    </xf>
    <xf numFmtId="0" fontId="6" fillId="0" borderId="22" xfId="0" applyFont="1" applyBorder="1"/>
    <xf numFmtId="0" fontId="6" fillId="0" borderId="23" xfId="0" applyFont="1" applyBorder="1"/>
    <xf numFmtId="0" fontId="7" fillId="0" borderId="21" xfId="0" applyNumberFormat="1" applyFont="1" applyFill="1" applyBorder="1" applyAlignment="1" applyProtection="1">
      <alignment horizontal="center" vertical="center"/>
    </xf>
    <xf numFmtId="0" fontId="7" fillId="0" borderId="22" xfId="0" applyNumberFormat="1" applyFont="1" applyFill="1" applyBorder="1" applyAlignment="1" applyProtection="1">
      <alignment horizontal="center" vertical="center"/>
    </xf>
    <xf numFmtId="4" fontId="1" fillId="0" borderId="2" xfId="2" applyNumberFormat="1" applyFont="1" applyBorder="1" applyAlignment="1">
      <alignment horizontal="center"/>
    </xf>
    <xf numFmtId="4" fontId="1" fillId="0" borderId="2" xfId="4" applyNumberFormat="1" applyFont="1" applyBorder="1" applyAlignment="1">
      <alignment horizontal="center"/>
    </xf>
    <xf numFmtId="4" fontId="6" fillId="0" borderId="12" xfId="4" applyNumberFormat="1" applyFont="1" applyBorder="1" applyAlignment="1">
      <alignment horizontal="right"/>
    </xf>
    <xf numFmtId="49" fontId="11" fillId="0" borderId="0" xfId="0" applyNumberFormat="1" applyFont="1" applyFill="1" applyBorder="1" applyAlignment="1" applyProtection="1">
      <alignment vertical="center"/>
    </xf>
  </cellXfs>
  <cellStyles count="6">
    <cellStyle name="Hypertextový odkaz 2" xfId="1" xr:uid="{00000000-0005-0000-0000-000000000000}"/>
    <cellStyle name="Měna 2" xfId="2" xr:uid="{00000000-0005-0000-0000-000001000000}"/>
    <cellStyle name="Měna 3" xfId="3" xr:uid="{00000000-0005-0000-0000-000002000000}"/>
    <cellStyle name="Normální" xfId="0" builtinId="0"/>
    <cellStyle name="Normální 2" xfId="4" xr:uid="{00000000-0005-0000-0000-000004000000}"/>
    <cellStyle name="Normální 3" xfId="5" xr:uid="{00000000-0005-0000-0000-000005000000}"/>
  </cellStyles>
  <dxfs count="2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11\RedirectedFolders\Zak&#225;zky\_Projekty\Diana%20Moravia%20s.r.o\Diana%20Moravia%20-%20rozpo&#269;et%20-%20INTERN&#2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"/>
  <sheetViews>
    <sheetView tabSelected="1" zoomScaleNormal="100" zoomScaleSheetLayoutView="100" workbookViewId="0">
      <selection activeCell="E13" sqref="E13"/>
    </sheetView>
  </sheetViews>
  <sheetFormatPr defaultRowHeight="12.75" x14ac:dyDescent="0.2"/>
  <cols>
    <col min="1" max="2" width="2.7109375" customWidth="1"/>
    <col min="3" max="3" width="2.5703125" customWidth="1"/>
    <col min="4" max="4" width="7.5703125" customWidth="1"/>
    <col min="5" max="5" width="15.140625" customWidth="1"/>
    <col min="6" max="6" width="2.7109375" customWidth="1"/>
    <col min="7" max="7" width="9.5703125" customWidth="1"/>
    <col min="8" max="8" width="8" customWidth="1"/>
    <col min="9" max="9" width="3.42578125" customWidth="1"/>
    <col min="10" max="10" width="8.140625" customWidth="1"/>
    <col min="11" max="11" width="15.5703125" customWidth="1"/>
    <col min="12" max="12" width="14.85546875" customWidth="1"/>
    <col min="257" max="258" width="2.7109375" customWidth="1"/>
    <col min="259" max="259" width="2.5703125" customWidth="1"/>
    <col min="260" max="260" width="7.5703125" customWidth="1"/>
    <col min="261" max="261" width="15.140625" customWidth="1"/>
    <col min="262" max="262" width="2.7109375" customWidth="1"/>
    <col min="263" max="263" width="9.5703125" customWidth="1"/>
    <col min="264" max="264" width="8" customWidth="1"/>
    <col min="265" max="265" width="3.42578125" customWidth="1"/>
    <col min="266" max="266" width="8.140625" customWidth="1"/>
    <col min="267" max="267" width="15.5703125" customWidth="1"/>
    <col min="268" max="268" width="14.85546875" customWidth="1"/>
    <col min="513" max="514" width="2.7109375" customWidth="1"/>
    <col min="515" max="515" width="2.5703125" customWidth="1"/>
    <col min="516" max="516" width="7.5703125" customWidth="1"/>
    <col min="517" max="517" width="15.140625" customWidth="1"/>
    <col min="518" max="518" width="2.7109375" customWidth="1"/>
    <col min="519" max="519" width="9.5703125" customWidth="1"/>
    <col min="520" max="520" width="8" customWidth="1"/>
    <col min="521" max="521" width="3.42578125" customWidth="1"/>
    <col min="522" max="522" width="8.140625" customWidth="1"/>
    <col min="523" max="523" width="15.5703125" customWidth="1"/>
    <col min="524" max="524" width="14.85546875" customWidth="1"/>
    <col min="769" max="770" width="2.7109375" customWidth="1"/>
    <col min="771" max="771" width="2.5703125" customWidth="1"/>
    <col min="772" max="772" width="7.5703125" customWidth="1"/>
    <col min="773" max="773" width="15.140625" customWidth="1"/>
    <col min="774" max="774" width="2.7109375" customWidth="1"/>
    <col min="775" max="775" width="9.5703125" customWidth="1"/>
    <col min="776" max="776" width="8" customWidth="1"/>
    <col min="777" max="777" width="3.42578125" customWidth="1"/>
    <col min="778" max="778" width="8.140625" customWidth="1"/>
    <col min="779" max="779" width="15.5703125" customWidth="1"/>
    <col min="780" max="780" width="14.85546875" customWidth="1"/>
    <col min="1025" max="1026" width="2.7109375" customWidth="1"/>
    <col min="1027" max="1027" width="2.5703125" customWidth="1"/>
    <col min="1028" max="1028" width="7.5703125" customWidth="1"/>
    <col min="1029" max="1029" width="15.140625" customWidth="1"/>
    <col min="1030" max="1030" width="2.7109375" customWidth="1"/>
    <col min="1031" max="1031" width="9.5703125" customWidth="1"/>
    <col min="1032" max="1032" width="8" customWidth="1"/>
    <col min="1033" max="1033" width="3.42578125" customWidth="1"/>
    <col min="1034" max="1034" width="8.140625" customWidth="1"/>
    <col min="1035" max="1035" width="15.5703125" customWidth="1"/>
    <col min="1036" max="1036" width="14.85546875" customWidth="1"/>
    <col min="1281" max="1282" width="2.7109375" customWidth="1"/>
    <col min="1283" max="1283" width="2.5703125" customWidth="1"/>
    <col min="1284" max="1284" width="7.5703125" customWidth="1"/>
    <col min="1285" max="1285" width="15.140625" customWidth="1"/>
    <col min="1286" max="1286" width="2.7109375" customWidth="1"/>
    <col min="1287" max="1287" width="9.5703125" customWidth="1"/>
    <col min="1288" max="1288" width="8" customWidth="1"/>
    <col min="1289" max="1289" width="3.42578125" customWidth="1"/>
    <col min="1290" max="1290" width="8.140625" customWidth="1"/>
    <col min="1291" max="1291" width="15.5703125" customWidth="1"/>
    <col min="1292" max="1292" width="14.85546875" customWidth="1"/>
    <col min="1537" max="1538" width="2.7109375" customWidth="1"/>
    <col min="1539" max="1539" width="2.5703125" customWidth="1"/>
    <col min="1540" max="1540" width="7.5703125" customWidth="1"/>
    <col min="1541" max="1541" width="15.140625" customWidth="1"/>
    <col min="1542" max="1542" width="2.7109375" customWidth="1"/>
    <col min="1543" max="1543" width="9.5703125" customWidth="1"/>
    <col min="1544" max="1544" width="8" customWidth="1"/>
    <col min="1545" max="1545" width="3.42578125" customWidth="1"/>
    <col min="1546" max="1546" width="8.140625" customWidth="1"/>
    <col min="1547" max="1547" width="15.5703125" customWidth="1"/>
    <col min="1548" max="1548" width="14.85546875" customWidth="1"/>
    <col min="1793" max="1794" width="2.7109375" customWidth="1"/>
    <col min="1795" max="1795" width="2.5703125" customWidth="1"/>
    <col min="1796" max="1796" width="7.5703125" customWidth="1"/>
    <col min="1797" max="1797" width="15.140625" customWidth="1"/>
    <col min="1798" max="1798" width="2.7109375" customWidth="1"/>
    <col min="1799" max="1799" width="9.5703125" customWidth="1"/>
    <col min="1800" max="1800" width="8" customWidth="1"/>
    <col min="1801" max="1801" width="3.42578125" customWidth="1"/>
    <col min="1802" max="1802" width="8.140625" customWidth="1"/>
    <col min="1803" max="1803" width="15.5703125" customWidth="1"/>
    <col min="1804" max="1804" width="14.85546875" customWidth="1"/>
    <col min="2049" max="2050" width="2.7109375" customWidth="1"/>
    <col min="2051" max="2051" width="2.5703125" customWidth="1"/>
    <col min="2052" max="2052" width="7.5703125" customWidth="1"/>
    <col min="2053" max="2053" width="15.140625" customWidth="1"/>
    <col min="2054" max="2054" width="2.7109375" customWidth="1"/>
    <col min="2055" max="2055" width="9.5703125" customWidth="1"/>
    <col min="2056" max="2056" width="8" customWidth="1"/>
    <col min="2057" max="2057" width="3.42578125" customWidth="1"/>
    <col min="2058" max="2058" width="8.140625" customWidth="1"/>
    <col min="2059" max="2059" width="15.5703125" customWidth="1"/>
    <col min="2060" max="2060" width="14.85546875" customWidth="1"/>
    <col min="2305" max="2306" width="2.7109375" customWidth="1"/>
    <col min="2307" max="2307" width="2.5703125" customWidth="1"/>
    <col min="2308" max="2308" width="7.5703125" customWidth="1"/>
    <col min="2309" max="2309" width="15.140625" customWidth="1"/>
    <col min="2310" max="2310" width="2.7109375" customWidth="1"/>
    <col min="2311" max="2311" width="9.5703125" customWidth="1"/>
    <col min="2312" max="2312" width="8" customWidth="1"/>
    <col min="2313" max="2313" width="3.42578125" customWidth="1"/>
    <col min="2314" max="2314" width="8.140625" customWidth="1"/>
    <col min="2315" max="2315" width="15.5703125" customWidth="1"/>
    <col min="2316" max="2316" width="14.85546875" customWidth="1"/>
    <col min="2561" max="2562" width="2.7109375" customWidth="1"/>
    <col min="2563" max="2563" width="2.5703125" customWidth="1"/>
    <col min="2564" max="2564" width="7.5703125" customWidth="1"/>
    <col min="2565" max="2565" width="15.140625" customWidth="1"/>
    <col min="2566" max="2566" width="2.7109375" customWidth="1"/>
    <col min="2567" max="2567" width="9.5703125" customWidth="1"/>
    <col min="2568" max="2568" width="8" customWidth="1"/>
    <col min="2569" max="2569" width="3.42578125" customWidth="1"/>
    <col min="2570" max="2570" width="8.140625" customWidth="1"/>
    <col min="2571" max="2571" width="15.5703125" customWidth="1"/>
    <col min="2572" max="2572" width="14.85546875" customWidth="1"/>
    <col min="2817" max="2818" width="2.7109375" customWidth="1"/>
    <col min="2819" max="2819" width="2.5703125" customWidth="1"/>
    <col min="2820" max="2820" width="7.5703125" customWidth="1"/>
    <col min="2821" max="2821" width="15.140625" customWidth="1"/>
    <col min="2822" max="2822" width="2.7109375" customWidth="1"/>
    <col min="2823" max="2823" width="9.5703125" customWidth="1"/>
    <col min="2824" max="2824" width="8" customWidth="1"/>
    <col min="2825" max="2825" width="3.42578125" customWidth="1"/>
    <col min="2826" max="2826" width="8.140625" customWidth="1"/>
    <col min="2827" max="2827" width="15.5703125" customWidth="1"/>
    <col min="2828" max="2828" width="14.85546875" customWidth="1"/>
    <col min="3073" max="3074" width="2.7109375" customWidth="1"/>
    <col min="3075" max="3075" width="2.5703125" customWidth="1"/>
    <col min="3076" max="3076" width="7.5703125" customWidth="1"/>
    <col min="3077" max="3077" width="15.140625" customWidth="1"/>
    <col min="3078" max="3078" width="2.7109375" customWidth="1"/>
    <col min="3079" max="3079" width="9.5703125" customWidth="1"/>
    <col min="3080" max="3080" width="8" customWidth="1"/>
    <col min="3081" max="3081" width="3.42578125" customWidth="1"/>
    <col min="3082" max="3082" width="8.140625" customWidth="1"/>
    <col min="3083" max="3083" width="15.5703125" customWidth="1"/>
    <col min="3084" max="3084" width="14.85546875" customWidth="1"/>
    <col min="3329" max="3330" width="2.7109375" customWidth="1"/>
    <col min="3331" max="3331" width="2.5703125" customWidth="1"/>
    <col min="3332" max="3332" width="7.5703125" customWidth="1"/>
    <col min="3333" max="3333" width="15.140625" customWidth="1"/>
    <col min="3334" max="3334" width="2.7109375" customWidth="1"/>
    <col min="3335" max="3335" width="9.5703125" customWidth="1"/>
    <col min="3336" max="3336" width="8" customWidth="1"/>
    <col min="3337" max="3337" width="3.42578125" customWidth="1"/>
    <col min="3338" max="3338" width="8.140625" customWidth="1"/>
    <col min="3339" max="3339" width="15.5703125" customWidth="1"/>
    <col min="3340" max="3340" width="14.85546875" customWidth="1"/>
    <col min="3585" max="3586" width="2.7109375" customWidth="1"/>
    <col min="3587" max="3587" width="2.5703125" customWidth="1"/>
    <col min="3588" max="3588" width="7.5703125" customWidth="1"/>
    <col min="3589" max="3589" width="15.140625" customWidth="1"/>
    <col min="3590" max="3590" width="2.7109375" customWidth="1"/>
    <col min="3591" max="3591" width="9.5703125" customWidth="1"/>
    <col min="3592" max="3592" width="8" customWidth="1"/>
    <col min="3593" max="3593" width="3.42578125" customWidth="1"/>
    <col min="3594" max="3594" width="8.140625" customWidth="1"/>
    <col min="3595" max="3595" width="15.5703125" customWidth="1"/>
    <col min="3596" max="3596" width="14.85546875" customWidth="1"/>
    <col min="3841" max="3842" width="2.7109375" customWidth="1"/>
    <col min="3843" max="3843" width="2.5703125" customWidth="1"/>
    <col min="3844" max="3844" width="7.5703125" customWidth="1"/>
    <col min="3845" max="3845" width="15.140625" customWidth="1"/>
    <col min="3846" max="3846" width="2.7109375" customWidth="1"/>
    <col min="3847" max="3847" width="9.5703125" customWidth="1"/>
    <col min="3848" max="3848" width="8" customWidth="1"/>
    <col min="3849" max="3849" width="3.42578125" customWidth="1"/>
    <col min="3850" max="3850" width="8.140625" customWidth="1"/>
    <col min="3851" max="3851" width="15.5703125" customWidth="1"/>
    <col min="3852" max="3852" width="14.85546875" customWidth="1"/>
    <col min="4097" max="4098" width="2.7109375" customWidth="1"/>
    <col min="4099" max="4099" width="2.5703125" customWidth="1"/>
    <col min="4100" max="4100" width="7.5703125" customWidth="1"/>
    <col min="4101" max="4101" width="15.140625" customWidth="1"/>
    <col min="4102" max="4102" width="2.7109375" customWidth="1"/>
    <col min="4103" max="4103" width="9.5703125" customWidth="1"/>
    <col min="4104" max="4104" width="8" customWidth="1"/>
    <col min="4105" max="4105" width="3.42578125" customWidth="1"/>
    <col min="4106" max="4106" width="8.140625" customWidth="1"/>
    <col min="4107" max="4107" width="15.5703125" customWidth="1"/>
    <col min="4108" max="4108" width="14.85546875" customWidth="1"/>
    <col min="4353" max="4354" width="2.7109375" customWidth="1"/>
    <col min="4355" max="4355" width="2.5703125" customWidth="1"/>
    <col min="4356" max="4356" width="7.5703125" customWidth="1"/>
    <col min="4357" max="4357" width="15.140625" customWidth="1"/>
    <col min="4358" max="4358" width="2.7109375" customWidth="1"/>
    <col min="4359" max="4359" width="9.5703125" customWidth="1"/>
    <col min="4360" max="4360" width="8" customWidth="1"/>
    <col min="4361" max="4361" width="3.42578125" customWidth="1"/>
    <col min="4362" max="4362" width="8.140625" customWidth="1"/>
    <col min="4363" max="4363" width="15.5703125" customWidth="1"/>
    <col min="4364" max="4364" width="14.85546875" customWidth="1"/>
    <col min="4609" max="4610" width="2.7109375" customWidth="1"/>
    <col min="4611" max="4611" width="2.5703125" customWidth="1"/>
    <col min="4612" max="4612" width="7.5703125" customWidth="1"/>
    <col min="4613" max="4613" width="15.140625" customWidth="1"/>
    <col min="4614" max="4614" width="2.7109375" customWidth="1"/>
    <col min="4615" max="4615" width="9.5703125" customWidth="1"/>
    <col min="4616" max="4616" width="8" customWidth="1"/>
    <col min="4617" max="4617" width="3.42578125" customWidth="1"/>
    <col min="4618" max="4618" width="8.140625" customWidth="1"/>
    <col min="4619" max="4619" width="15.5703125" customWidth="1"/>
    <col min="4620" max="4620" width="14.85546875" customWidth="1"/>
    <col min="4865" max="4866" width="2.7109375" customWidth="1"/>
    <col min="4867" max="4867" width="2.5703125" customWidth="1"/>
    <col min="4868" max="4868" width="7.5703125" customWidth="1"/>
    <col min="4869" max="4869" width="15.140625" customWidth="1"/>
    <col min="4870" max="4870" width="2.7109375" customWidth="1"/>
    <col min="4871" max="4871" width="9.5703125" customWidth="1"/>
    <col min="4872" max="4872" width="8" customWidth="1"/>
    <col min="4873" max="4873" width="3.42578125" customWidth="1"/>
    <col min="4874" max="4874" width="8.140625" customWidth="1"/>
    <col min="4875" max="4875" width="15.5703125" customWidth="1"/>
    <col min="4876" max="4876" width="14.85546875" customWidth="1"/>
    <col min="5121" max="5122" width="2.7109375" customWidth="1"/>
    <col min="5123" max="5123" width="2.5703125" customWidth="1"/>
    <col min="5124" max="5124" width="7.5703125" customWidth="1"/>
    <col min="5125" max="5125" width="15.140625" customWidth="1"/>
    <col min="5126" max="5126" width="2.7109375" customWidth="1"/>
    <col min="5127" max="5127" width="9.5703125" customWidth="1"/>
    <col min="5128" max="5128" width="8" customWidth="1"/>
    <col min="5129" max="5129" width="3.42578125" customWidth="1"/>
    <col min="5130" max="5130" width="8.140625" customWidth="1"/>
    <col min="5131" max="5131" width="15.5703125" customWidth="1"/>
    <col min="5132" max="5132" width="14.85546875" customWidth="1"/>
    <col min="5377" max="5378" width="2.7109375" customWidth="1"/>
    <col min="5379" max="5379" width="2.5703125" customWidth="1"/>
    <col min="5380" max="5380" width="7.5703125" customWidth="1"/>
    <col min="5381" max="5381" width="15.140625" customWidth="1"/>
    <col min="5382" max="5382" width="2.7109375" customWidth="1"/>
    <col min="5383" max="5383" width="9.5703125" customWidth="1"/>
    <col min="5384" max="5384" width="8" customWidth="1"/>
    <col min="5385" max="5385" width="3.42578125" customWidth="1"/>
    <col min="5386" max="5386" width="8.140625" customWidth="1"/>
    <col min="5387" max="5387" width="15.5703125" customWidth="1"/>
    <col min="5388" max="5388" width="14.85546875" customWidth="1"/>
    <col min="5633" max="5634" width="2.7109375" customWidth="1"/>
    <col min="5635" max="5635" width="2.5703125" customWidth="1"/>
    <col min="5636" max="5636" width="7.5703125" customWidth="1"/>
    <col min="5637" max="5637" width="15.140625" customWidth="1"/>
    <col min="5638" max="5638" width="2.7109375" customWidth="1"/>
    <col min="5639" max="5639" width="9.5703125" customWidth="1"/>
    <col min="5640" max="5640" width="8" customWidth="1"/>
    <col min="5641" max="5641" width="3.42578125" customWidth="1"/>
    <col min="5642" max="5642" width="8.140625" customWidth="1"/>
    <col min="5643" max="5643" width="15.5703125" customWidth="1"/>
    <col min="5644" max="5644" width="14.85546875" customWidth="1"/>
    <col min="5889" max="5890" width="2.7109375" customWidth="1"/>
    <col min="5891" max="5891" width="2.5703125" customWidth="1"/>
    <col min="5892" max="5892" width="7.5703125" customWidth="1"/>
    <col min="5893" max="5893" width="15.140625" customWidth="1"/>
    <col min="5894" max="5894" width="2.7109375" customWidth="1"/>
    <col min="5895" max="5895" width="9.5703125" customWidth="1"/>
    <col min="5896" max="5896" width="8" customWidth="1"/>
    <col min="5897" max="5897" width="3.42578125" customWidth="1"/>
    <col min="5898" max="5898" width="8.140625" customWidth="1"/>
    <col min="5899" max="5899" width="15.5703125" customWidth="1"/>
    <col min="5900" max="5900" width="14.85546875" customWidth="1"/>
    <col min="6145" max="6146" width="2.7109375" customWidth="1"/>
    <col min="6147" max="6147" width="2.5703125" customWidth="1"/>
    <col min="6148" max="6148" width="7.5703125" customWidth="1"/>
    <col min="6149" max="6149" width="15.140625" customWidth="1"/>
    <col min="6150" max="6150" width="2.7109375" customWidth="1"/>
    <col min="6151" max="6151" width="9.5703125" customWidth="1"/>
    <col min="6152" max="6152" width="8" customWidth="1"/>
    <col min="6153" max="6153" width="3.42578125" customWidth="1"/>
    <col min="6154" max="6154" width="8.140625" customWidth="1"/>
    <col min="6155" max="6155" width="15.5703125" customWidth="1"/>
    <col min="6156" max="6156" width="14.85546875" customWidth="1"/>
    <col min="6401" max="6402" width="2.7109375" customWidth="1"/>
    <col min="6403" max="6403" width="2.5703125" customWidth="1"/>
    <col min="6404" max="6404" width="7.5703125" customWidth="1"/>
    <col min="6405" max="6405" width="15.140625" customWidth="1"/>
    <col min="6406" max="6406" width="2.7109375" customWidth="1"/>
    <col min="6407" max="6407" width="9.5703125" customWidth="1"/>
    <col min="6408" max="6408" width="8" customWidth="1"/>
    <col min="6409" max="6409" width="3.42578125" customWidth="1"/>
    <col min="6410" max="6410" width="8.140625" customWidth="1"/>
    <col min="6411" max="6411" width="15.5703125" customWidth="1"/>
    <col min="6412" max="6412" width="14.85546875" customWidth="1"/>
    <col min="6657" max="6658" width="2.7109375" customWidth="1"/>
    <col min="6659" max="6659" width="2.5703125" customWidth="1"/>
    <col min="6660" max="6660" width="7.5703125" customWidth="1"/>
    <col min="6661" max="6661" width="15.140625" customWidth="1"/>
    <col min="6662" max="6662" width="2.7109375" customWidth="1"/>
    <col min="6663" max="6663" width="9.5703125" customWidth="1"/>
    <col min="6664" max="6664" width="8" customWidth="1"/>
    <col min="6665" max="6665" width="3.42578125" customWidth="1"/>
    <col min="6666" max="6666" width="8.140625" customWidth="1"/>
    <col min="6667" max="6667" width="15.5703125" customWidth="1"/>
    <col min="6668" max="6668" width="14.85546875" customWidth="1"/>
    <col min="6913" max="6914" width="2.7109375" customWidth="1"/>
    <col min="6915" max="6915" width="2.5703125" customWidth="1"/>
    <col min="6916" max="6916" width="7.5703125" customWidth="1"/>
    <col min="6917" max="6917" width="15.140625" customWidth="1"/>
    <col min="6918" max="6918" width="2.7109375" customWidth="1"/>
    <col min="6919" max="6919" width="9.5703125" customWidth="1"/>
    <col min="6920" max="6920" width="8" customWidth="1"/>
    <col min="6921" max="6921" width="3.42578125" customWidth="1"/>
    <col min="6922" max="6922" width="8.140625" customWidth="1"/>
    <col min="6923" max="6923" width="15.5703125" customWidth="1"/>
    <col min="6924" max="6924" width="14.85546875" customWidth="1"/>
    <col min="7169" max="7170" width="2.7109375" customWidth="1"/>
    <col min="7171" max="7171" width="2.5703125" customWidth="1"/>
    <col min="7172" max="7172" width="7.5703125" customWidth="1"/>
    <col min="7173" max="7173" width="15.140625" customWidth="1"/>
    <col min="7174" max="7174" width="2.7109375" customWidth="1"/>
    <col min="7175" max="7175" width="9.5703125" customWidth="1"/>
    <col min="7176" max="7176" width="8" customWidth="1"/>
    <col min="7177" max="7177" width="3.42578125" customWidth="1"/>
    <col min="7178" max="7178" width="8.140625" customWidth="1"/>
    <col min="7179" max="7179" width="15.5703125" customWidth="1"/>
    <col min="7180" max="7180" width="14.85546875" customWidth="1"/>
    <col min="7425" max="7426" width="2.7109375" customWidth="1"/>
    <col min="7427" max="7427" width="2.5703125" customWidth="1"/>
    <col min="7428" max="7428" width="7.5703125" customWidth="1"/>
    <col min="7429" max="7429" width="15.140625" customWidth="1"/>
    <col min="7430" max="7430" width="2.7109375" customWidth="1"/>
    <col min="7431" max="7431" width="9.5703125" customWidth="1"/>
    <col min="7432" max="7432" width="8" customWidth="1"/>
    <col min="7433" max="7433" width="3.42578125" customWidth="1"/>
    <col min="7434" max="7434" width="8.140625" customWidth="1"/>
    <col min="7435" max="7435" width="15.5703125" customWidth="1"/>
    <col min="7436" max="7436" width="14.85546875" customWidth="1"/>
    <col min="7681" max="7682" width="2.7109375" customWidth="1"/>
    <col min="7683" max="7683" width="2.5703125" customWidth="1"/>
    <col min="7684" max="7684" width="7.5703125" customWidth="1"/>
    <col min="7685" max="7685" width="15.140625" customWidth="1"/>
    <col min="7686" max="7686" width="2.7109375" customWidth="1"/>
    <col min="7687" max="7687" width="9.5703125" customWidth="1"/>
    <col min="7688" max="7688" width="8" customWidth="1"/>
    <col min="7689" max="7689" width="3.42578125" customWidth="1"/>
    <col min="7690" max="7690" width="8.140625" customWidth="1"/>
    <col min="7691" max="7691" width="15.5703125" customWidth="1"/>
    <col min="7692" max="7692" width="14.85546875" customWidth="1"/>
    <col min="7937" max="7938" width="2.7109375" customWidth="1"/>
    <col min="7939" max="7939" width="2.5703125" customWidth="1"/>
    <col min="7940" max="7940" width="7.5703125" customWidth="1"/>
    <col min="7941" max="7941" width="15.140625" customWidth="1"/>
    <col min="7942" max="7942" width="2.7109375" customWidth="1"/>
    <col min="7943" max="7943" width="9.5703125" customWidth="1"/>
    <col min="7944" max="7944" width="8" customWidth="1"/>
    <col min="7945" max="7945" width="3.42578125" customWidth="1"/>
    <col min="7946" max="7946" width="8.140625" customWidth="1"/>
    <col min="7947" max="7947" width="15.5703125" customWidth="1"/>
    <col min="7948" max="7948" width="14.85546875" customWidth="1"/>
    <col min="8193" max="8194" width="2.7109375" customWidth="1"/>
    <col min="8195" max="8195" width="2.5703125" customWidth="1"/>
    <col min="8196" max="8196" width="7.5703125" customWidth="1"/>
    <col min="8197" max="8197" width="15.140625" customWidth="1"/>
    <col min="8198" max="8198" width="2.7109375" customWidth="1"/>
    <col min="8199" max="8199" width="9.5703125" customWidth="1"/>
    <col min="8200" max="8200" width="8" customWidth="1"/>
    <col min="8201" max="8201" width="3.42578125" customWidth="1"/>
    <col min="8202" max="8202" width="8.140625" customWidth="1"/>
    <col min="8203" max="8203" width="15.5703125" customWidth="1"/>
    <col min="8204" max="8204" width="14.85546875" customWidth="1"/>
    <col min="8449" max="8450" width="2.7109375" customWidth="1"/>
    <col min="8451" max="8451" width="2.5703125" customWidth="1"/>
    <col min="8452" max="8452" width="7.5703125" customWidth="1"/>
    <col min="8453" max="8453" width="15.140625" customWidth="1"/>
    <col min="8454" max="8454" width="2.7109375" customWidth="1"/>
    <col min="8455" max="8455" width="9.5703125" customWidth="1"/>
    <col min="8456" max="8456" width="8" customWidth="1"/>
    <col min="8457" max="8457" width="3.42578125" customWidth="1"/>
    <col min="8458" max="8458" width="8.140625" customWidth="1"/>
    <col min="8459" max="8459" width="15.5703125" customWidth="1"/>
    <col min="8460" max="8460" width="14.85546875" customWidth="1"/>
    <col min="8705" max="8706" width="2.7109375" customWidth="1"/>
    <col min="8707" max="8707" width="2.5703125" customWidth="1"/>
    <col min="8708" max="8708" width="7.5703125" customWidth="1"/>
    <col min="8709" max="8709" width="15.140625" customWidth="1"/>
    <col min="8710" max="8710" width="2.7109375" customWidth="1"/>
    <col min="8711" max="8711" width="9.5703125" customWidth="1"/>
    <col min="8712" max="8712" width="8" customWidth="1"/>
    <col min="8713" max="8713" width="3.42578125" customWidth="1"/>
    <col min="8714" max="8714" width="8.140625" customWidth="1"/>
    <col min="8715" max="8715" width="15.5703125" customWidth="1"/>
    <col min="8716" max="8716" width="14.85546875" customWidth="1"/>
    <col min="8961" max="8962" width="2.7109375" customWidth="1"/>
    <col min="8963" max="8963" width="2.5703125" customWidth="1"/>
    <col min="8964" max="8964" width="7.5703125" customWidth="1"/>
    <col min="8965" max="8965" width="15.140625" customWidth="1"/>
    <col min="8966" max="8966" width="2.7109375" customWidth="1"/>
    <col min="8967" max="8967" width="9.5703125" customWidth="1"/>
    <col min="8968" max="8968" width="8" customWidth="1"/>
    <col min="8969" max="8969" width="3.42578125" customWidth="1"/>
    <col min="8970" max="8970" width="8.140625" customWidth="1"/>
    <col min="8971" max="8971" width="15.5703125" customWidth="1"/>
    <col min="8972" max="8972" width="14.85546875" customWidth="1"/>
    <col min="9217" max="9218" width="2.7109375" customWidth="1"/>
    <col min="9219" max="9219" width="2.5703125" customWidth="1"/>
    <col min="9220" max="9220" width="7.5703125" customWidth="1"/>
    <col min="9221" max="9221" width="15.140625" customWidth="1"/>
    <col min="9222" max="9222" width="2.7109375" customWidth="1"/>
    <col min="9223" max="9223" width="9.5703125" customWidth="1"/>
    <col min="9224" max="9224" width="8" customWidth="1"/>
    <col min="9225" max="9225" width="3.42578125" customWidth="1"/>
    <col min="9226" max="9226" width="8.140625" customWidth="1"/>
    <col min="9227" max="9227" width="15.5703125" customWidth="1"/>
    <col min="9228" max="9228" width="14.85546875" customWidth="1"/>
    <col min="9473" max="9474" width="2.7109375" customWidth="1"/>
    <col min="9475" max="9475" width="2.5703125" customWidth="1"/>
    <col min="9476" max="9476" width="7.5703125" customWidth="1"/>
    <col min="9477" max="9477" width="15.140625" customWidth="1"/>
    <col min="9478" max="9478" width="2.7109375" customWidth="1"/>
    <col min="9479" max="9479" width="9.5703125" customWidth="1"/>
    <col min="9480" max="9480" width="8" customWidth="1"/>
    <col min="9481" max="9481" width="3.42578125" customWidth="1"/>
    <col min="9482" max="9482" width="8.140625" customWidth="1"/>
    <col min="9483" max="9483" width="15.5703125" customWidth="1"/>
    <col min="9484" max="9484" width="14.85546875" customWidth="1"/>
    <col min="9729" max="9730" width="2.7109375" customWidth="1"/>
    <col min="9731" max="9731" width="2.5703125" customWidth="1"/>
    <col min="9732" max="9732" width="7.5703125" customWidth="1"/>
    <col min="9733" max="9733" width="15.140625" customWidth="1"/>
    <col min="9734" max="9734" width="2.7109375" customWidth="1"/>
    <col min="9735" max="9735" width="9.5703125" customWidth="1"/>
    <col min="9736" max="9736" width="8" customWidth="1"/>
    <col min="9737" max="9737" width="3.42578125" customWidth="1"/>
    <col min="9738" max="9738" width="8.140625" customWidth="1"/>
    <col min="9739" max="9739" width="15.5703125" customWidth="1"/>
    <col min="9740" max="9740" width="14.85546875" customWidth="1"/>
    <col min="9985" max="9986" width="2.7109375" customWidth="1"/>
    <col min="9987" max="9987" width="2.5703125" customWidth="1"/>
    <col min="9988" max="9988" width="7.5703125" customWidth="1"/>
    <col min="9989" max="9989" width="15.140625" customWidth="1"/>
    <col min="9990" max="9990" width="2.7109375" customWidth="1"/>
    <col min="9991" max="9991" width="9.5703125" customWidth="1"/>
    <col min="9992" max="9992" width="8" customWidth="1"/>
    <col min="9993" max="9993" width="3.42578125" customWidth="1"/>
    <col min="9994" max="9994" width="8.140625" customWidth="1"/>
    <col min="9995" max="9995" width="15.5703125" customWidth="1"/>
    <col min="9996" max="9996" width="14.85546875" customWidth="1"/>
    <col min="10241" max="10242" width="2.7109375" customWidth="1"/>
    <col min="10243" max="10243" width="2.5703125" customWidth="1"/>
    <col min="10244" max="10244" width="7.5703125" customWidth="1"/>
    <col min="10245" max="10245" width="15.140625" customWidth="1"/>
    <col min="10246" max="10246" width="2.7109375" customWidth="1"/>
    <col min="10247" max="10247" width="9.5703125" customWidth="1"/>
    <col min="10248" max="10248" width="8" customWidth="1"/>
    <col min="10249" max="10249" width="3.42578125" customWidth="1"/>
    <col min="10250" max="10250" width="8.140625" customWidth="1"/>
    <col min="10251" max="10251" width="15.5703125" customWidth="1"/>
    <col min="10252" max="10252" width="14.85546875" customWidth="1"/>
    <col min="10497" max="10498" width="2.7109375" customWidth="1"/>
    <col min="10499" max="10499" width="2.5703125" customWidth="1"/>
    <col min="10500" max="10500" width="7.5703125" customWidth="1"/>
    <col min="10501" max="10501" width="15.140625" customWidth="1"/>
    <col min="10502" max="10502" width="2.7109375" customWidth="1"/>
    <col min="10503" max="10503" width="9.5703125" customWidth="1"/>
    <col min="10504" max="10504" width="8" customWidth="1"/>
    <col min="10505" max="10505" width="3.42578125" customWidth="1"/>
    <col min="10506" max="10506" width="8.140625" customWidth="1"/>
    <col min="10507" max="10507" width="15.5703125" customWidth="1"/>
    <col min="10508" max="10508" width="14.85546875" customWidth="1"/>
    <col min="10753" max="10754" width="2.7109375" customWidth="1"/>
    <col min="10755" max="10755" width="2.5703125" customWidth="1"/>
    <col min="10756" max="10756" width="7.5703125" customWidth="1"/>
    <col min="10757" max="10757" width="15.140625" customWidth="1"/>
    <col min="10758" max="10758" width="2.7109375" customWidth="1"/>
    <col min="10759" max="10759" width="9.5703125" customWidth="1"/>
    <col min="10760" max="10760" width="8" customWidth="1"/>
    <col min="10761" max="10761" width="3.42578125" customWidth="1"/>
    <col min="10762" max="10762" width="8.140625" customWidth="1"/>
    <col min="10763" max="10763" width="15.5703125" customWidth="1"/>
    <col min="10764" max="10764" width="14.85546875" customWidth="1"/>
    <col min="11009" max="11010" width="2.7109375" customWidth="1"/>
    <col min="11011" max="11011" width="2.5703125" customWidth="1"/>
    <col min="11012" max="11012" width="7.5703125" customWidth="1"/>
    <col min="11013" max="11013" width="15.140625" customWidth="1"/>
    <col min="11014" max="11014" width="2.7109375" customWidth="1"/>
    <col min="11015" max="11015" width="9.5703125" customWidth="1"/>
    <col min="11016" max="11016" width="8" customWidth="1"/>
    <col min="11017" max="11017" width="3.42578125" customWidth="1"/>
    <col min="11018" max="11018" width="8.140625" customWidth="1"/>
    <col min="11019" max="11019" width="15.5703125" customWidth="1"/>
    <col min="11020" max="11020" width="14.85546875" customWidth="1"/>
    <col min="11265" max="11266" width="2.7109375" customWidth="1"/>
    <col min="11267" max="11267" width="2.5703125" customWidth="1"/>
    <col min="11268" max="11268" width="7.5703125" customWidth="1"/>
    <col min="11269" max="11269" width="15.140625" customWidth="1"/>
    <col min="11270" max="11270" width="2.7109375" customWidth="1"/>
    <col min="11271" max="11271" width="9.5703125" customWidth="1"/>
    <col min="11272" max="11272" width="8" customWidth="1"/>
    <col min="11273" max="11273" width="3.42578125" customWidth="1"/>
    <col min="11274" max="11274" width="8.140625" customWidth="1"/>
    <col min="11275" max="11275" width="15.5703125" customWidth="1"/>
    <col min="11276" max="11276" width="14.85546875" customWidth="1"/>
    <col min="11521" max="11522" width="2.7109375" customWidth="1"/>
    <col min="11523" max="11523" width="2.5703125" customWidth="1"/>
    <col min="11524" max="11524" width="7.5703125" customWidth="1"/>
    <col min="11525" max="11525" width="15.140625" customWidth="1"/>
    <col min="11526" max="11526" width="2.7109375" customWidth="1"/>
    <col min="11527" max="11527" width="9.5703125" customWidth="1"/>
    <col min="11528" max="11528" width="8" customWidth="1"/>
    <col min="11529" max="11529" width="3.42578125" customWidth="1"/>
    <col min="11530" max="11530" width="8.140625" customWidth="1"/>
    <col min="11531" max="11531" width="15.5703125" customWidth="1"/>
    <col min="11532" max="11532" width="14.85546875" customWidth="1"/>
    <col min="11777" max="11778" width="2.7109375" customWidth="1"/>
    <col min="11779" max="11779" width="2.5703125" customWidth="1"/>
    <col min="11780" max="11780" width="7.5703125" customWidth="1"/>
    <col min="11781" max="11781" width="15.140625" customWidth="1"/>
    <col min="11782" max="11782" width="2.7109375" customWidth="1"/>
    <col min="11783" max="11783" width="9.5703125" customWidth="1"/>
    <col min="11784" max="11784" width="8" customWidth="1"/>
    <col min="11785" max="11785" width="3.42578125" customWidth="1"/>
    <col min="11786" max="11786" width="8.140625" customWidth="1"/>
    <col min="11787" max="11787" width="15.5703125" customWidth="1"/>
    <col min="11788" max="11788" width="14.85546875" customWidth="1"/>
    <col min="12033" max="12034" width="2.7109375" customWidth="1"/>
    <col min="12035" max="12035" width="2.5703125" customWidth="1"/>
    <col min="12036" max="12036" width="7.5703125" customWidth="1"/>
    <col min="12037" max="12037" width="15.140625" customWidth="1"/>
    <col min="12038" max="12038" width="2.7109375" customWidth="1"/>
    <col min="12039" max="12039" width="9.5703125" customWidth="1"/>
    <col min="12040" max="12040" width="8" customWidth="1"/>
    <col min="12041" max="12041" width="3.42578125" customWidth="1"/>
    <col min="12042" max="12042" width="8.140625" customWidth="1"/>
    <col min="12043" max="12043" width="15.5703125" customWidth="1"/>
    <col min="12044" max="12044" width="14.85546875" customWidth="1"/>
    <col min="12289" max="12290" width="2.7109375" customWidth="1"/>
    <col min="12291" max="12291" width="2.5703125" customWidth="1"/>
    <col min="12292" max="12292" width="7.5703125" customWidth="1"/>
    <col min="12293" max="12293" width="15.140625" customWidth="1"/>
    <col min="12294" max="12294" width="2.7109375" customWidth="1"/>
    <col min="12295" max="12295" width="9.5703125" customWidth="1"/>
    <col min="12296" max="12296" width="8" customWidth="1"/>
    <col min="12297" max="12297" width="3.42578125" customWidth="1"/>
    <col min="12298" max="12298" width="8.140625" customWidth="1"/>
    <col min="12299" max="12299" width="15.5703125" customWidth="1"/>
    <col min="12300" max="12300" width="14.85546875" customWidth="1"/>
    <col min="12545" max="12546" width="2.7109375" customWidth="1"/>
    <col min="12547" max="12547" width="2.5703125" customWidth="1"/>
    <col min="12548" max="12548" width="7.5703125" customWidth="1"/>
    <col min="12549" max="12549" width="15.140625" customWidth="1"/>
    <col min="12550" max="12550" width="2.7109375" customWidth="1"/>
    <col min="12551" max="12551" width="9.5703125" customWidth="1"/>
    <col min="12552" max="12552" width="8" customWidth="1"/>
    <col min="12553" max="12553" width="3.42578125" customWidth="1"/>
    <col min="12554" max="12554" width="8.140625" customWidth="1"/>
    <col min="12555" max="12555" width="15.5703125" customWidth="1"/>
    <col min="12556" max="12556" width="14.85546875" customWidth="1"/>
    <col min="12801" max="12802" width="2.7109375" customWidth="1"/>
    <col min="12803" max="12803" width="2.5703125" customWidth="1"/>
    <col min="12804" max="12804" width="7.5703125" customWidth="1"/>
    <col min="12805" max="12805" width="15.140625" customWidth="1"/>
    <col min="12806" max="12806" width="2.7109375" customWidth="1"/>
    <col min="12807" max="12807" width="9.5703125" customWidth="1"/>
    <col min="12808" max="12808" width="8" customWidth="1"/>
    <col min="12809" max="12809" width="3.42578125" customWidth="1"/>
    <col min="12810" max="12810" width="8.140625" customWidth="1"/>
    <col min="12811" max="12811" width="15.5703125" customWidth="1"/>
    <col min="12812" max="12812" width="14.85546875" customWidth="1"/>
    <col min="13057" max="13058" width="2.7109375" customWidth="1"/>
    <col min="13059" max="13059" width="2.5703125" customWidth="1"/>
    <col min="13060" max="13060" width="7.5703125" customWidth="1"/>
    <col min="13061" max="13061" width="15.140625" customWidth="1"/>
    <col min="13062" max="13062" width="2.7109375" customWidth="1"/>
    <col min="13063" max="13063" width="9.5703125" customWidth="1"/>
    <col min="13064" max="13064" width="8" customWidth="1"/>
    <col min="13065" max="13065" width="3.42578125" customWidth="1"/>
    <col min="13066" max="13066" width="8.140625" customWidth="1"/>
    <col min="13067" max="13067" width="15.5703125" customWidth="1"/>
    <col min="13068" max="13068" width="14.85546875" customWidth="1"/>
    <col min="13313" max="13314" width="2.7109375" customWidth="1"/>
    <col min="13315" max="13315" width="2.5703125" customWidth="1"/>
    <col min="13316" max="13316" width="7.5703125" customWidth="1"/>
    <col min="13317" max="13317" width="15.140625" customWidth="1"/>
    <col min="13318" max="13318" width="2.7109375" customWidth="1"/>
    <col min="13319" max="13319" width="9.5703125" customWidth="1"/>
    <col min="13320" max="13320" width="8" customWidth="1"/>
    <col min="13321" max="13321" width="3.42578125" customWidth="1"/>
    <col min="13322" max="13322" width="8.140625" customWidth="1"/>
    <col min="13323" max="13323" width="15.5703125" customWidth="1"/>
    <col min="13324" max="13324" width="14.85546875" customWidth="1"/>
    <col min="13569" max="13570" width="2.7109375" customWidth="1"/>
    <col min="13571" max="13571" width="2.5703125" customWidth="1"/>
    <col min="13572" max="13572" width="7.5703125" customWidth="1"/>
    <col min="13573" max="13573" width="15.140625" customWidth="1"/>
    <col min="13574" max="13574" width="2.7109375" customWidth="1"/>
    <col min="13575" max="13575" width="9.5703125" customWidth="1"/>
    <col min="13576" max="13576" width="8" customWidth="1"/>
    <col min="13577" max="13577" width="3.42578125" customWidth="1"/>
    <col min="13578" max="13578" width="8.140625" customWidth="1"/>
    <col min="13579" max="13579" width="15.5703125" customWidth="1"/>
    <col min="13580" max="13580" width="14.85546875" customWidth="1"/>
    <col min="13825" max="13826" width="2.7109375" customWidth="1"/>
    <col min="13827" max="13827" width="2.5703125" customWidth="1"/>
    <col min="13828" max="13828" width="7.5703125" customWidth="1"/>
    <col min="13829" max="13829" width="15.140625" customWidth="1"/>
    <col min="13830" max="13830" width="2.7109375" customWidth="1"/>
    <col min="13831" max="13831" width="9.5703125" customWidth="1"/>
    <col min="13832" max="13832" width="8" customWidth="1"/>
    <col min="13833" max="13833" width="3.42578125" customWidth="1"/>
    <col min="13834" max="13834" width="8.140625" customWidth="1"/>
    <col min="13835" max="13835" width="15.5703125" customWidth="1"/>
    <col min="13836" max="13836" width="14.85546875" customWidth="1"/>
    <col min="14081" max="14082" width="2.7109375" customWidth="1"/>
    <col min="14083" max="14083" width="2.5703125" customWidth="1"/>
    <col min="14084" max="14084" width="7.5703125" customWidth="1"/>
    <col min="14085" max="14085" width="15.140625" customWidth="1"/>
    <col min="14086" max="14086" width="2.7109375" customWidth="1"/>
    <col min="14087" max="14087" width="9.5703125" customWidth="1"/>
    <col min="14088" max="14088" width="8" customWidth="1"/>
    <col min="14089" max="14089" width="3.42578125" customWidth="1"/>
    <col min="14090" max="14090" width="8.140625" customWidth="1"/>
    <col min="14091" max="14091" width="15.5703125" customWidth="1"/>
    <col min="14092" max="14092" width="14.85546875" customWidth="1"/>
    <col min="14337" max="14338" width="2.7109375" customWidth="1"/>
    <col min="14339" max="14339" width="2.5703125" customWidth="1"/>
    <col min="14340" max="14340" width="7.5703125" customWidth="1"/>
    <col min="14341" max="14341" width="15.140625" customWidth="1"/>
    <col min="14342" max="14342" width="2.7109375" customWidth="1"/>
    <col min="14343" max="14343" width="9.5703125" customWidth="1"/>
    <col min="14344" max="14344" width="8" customWidth="1"/>
    <col min="14345" max="14345" width="3.42578125" customWidth="1"/>
    <col min="14346" max="14346" width="8.140625" customWidth="1"/>
    <col min="14347" max="14347" width="15.5703125" customWidth="1"/>
    <col min="14348" max="14348" width="14.85546875" customWidth="1"/>
    <col min="14593" max="14594" width="2.7109375" customWidth="1"/>
    <col min="14595" max="14595" width="2.5703125" customWidth="1"/>
    <col min="14596" max="14596" width="7.5703125" customWidth="1"/>
    <col min="14597" max="14597" width="15.140625" customWidth="1"/>
    <col min="14598" max="14598" width="2.7109375" customWidth="1"/>
    <col min="14599" max="14599" width="9.5703125" customWidth="1"/>
    <col min="14600" max="14600" width="8" customWidth="1"/>
    <col min="14601" max="14601" width="3.42578125" customWidth="1"/>
    <col min="14602" max="14602" width="8.140625" customWidth="1"/>
    <col min="14603" max="14603" width="15.5703125" customWidth="1"/>
    <col min="14604" max="14604" width="14.85546875" customWidth="1"/>
    <col min="14849" max="14850" width="2.7109375" customWidth="1"/>
    <col min="14851" max="14851" width="2.5703125" customWidth="1"/>
    <col min="14852" max="14852" width="7.5703125" customWidth="1"/>
    <col min="14853" max="14853" width="15.140625" customWidth="1"/>
    <col min="14854" max="14854" width="2.7109375" customWidth="1"/>
    <col min="14855" max="14855" width="9.5703125" customWidth="1"/>
    <col min="14856" max="14856" width="8" customWidth="1"/>
    <col min="14857" max="14857" width="3.42578125" customWidth="1"/>
    <col min="14858" max="14858" width="8.140625" customWidth="1"/>
    <col min="14859" max="14859" width="15.5703125" customWidth="1"/>
    <col min="14860" max="14860" width="14.85546875" customWidth="1"/>
    <col min="15105" max="15106" width="2.7109375" customWidth="1"/>
    <col min="15107" max="15107" width="2.5703125" customWidth="1"/>
    <col min="15108" max="15108" width="7.5703125" customWidth="1"/>
    <col min="15109" max="15109" width="15.140625" customWidth="1"/>
    <col min="15110" max="15110" width="2.7109375" customWidth="1"/>
    <col min="15111" max="15111" width="9.5703125" customWidth="1"/>
    <col min="15112" max="15112" width="8" customWidth="1"/>
    <col min="15113" max="15113" width="3.42578125" customWidth="1"/>
    <col min="15114" max="15114" width="8.140625" customWidth="1"/>
    <col min="15115" max="15115" width="15.5703125" customWidth="1"/>
    <col min="15116" max="15116" width="14.85546875" customWidth="1"/>
    <col min="15361" max="15362" width="2.7109375" customWidth="1"/>
    <col min="15363" max="15363" width="2.5703125" customWidth="1"/>
    <col min="15364" max="15364" width="7.5703125" customWidth="1"/>
    <col min="15365" max="15365" width="15.140625" customWidth="1"/>
    <col min="15366" max="15366" width="2.7109375" customWidth="1"/>
    <col min="15367" max="15367" width="9.5703125" customWidth="1"/>
    <col min="15368" max="15368" width="8" customWidth="1"/>
    <col min="15369" max="15369" width="3.42578125" customWidth="1"/>
    <col min="15370" max="15370" width="8.140625" customWidth="1"/>
    <col min="15371" max="15371" width="15.5703125" customWidth="1"/>
    <col min="15372" max="15372" width="14.85546875" customWidth="1"/>
    <col min="15617" max="15618" width="2.7109375" customWidth="1"/>
    <col min="15619" max="15619" width="2.5703125" customWidth="1"/>
    <col min="15620" max="15620" width="7.5703125" customWidth="1"/>
    <col min="15621" max="15621" width="15.140625" customWidth="1"/>
    <col min="15622" max="15622" width="2.7109375" customWidth="1"/>
    <col min="15623" max="15623" width="9.5703125" customWidth="1"/>
    <col min="15624" max="15624" width="8" customWidth="1"/>
    <col min="15625" max="15625" width="3.42578125" customWidth="1"/>
    <col min="15626" max="15626" width="8.140625" customWidth="1"/>
    <col min="15627" max="15627" width="15.5703125" customWidth="1"/>
    <col min="15628" max="15628" width="14.85546875" customWidth="1"/>
    <col min="15873" max="15874" width="2.7109375" customWidth="1"/>
    <col min="15875" max="15875" width="2.5703125" customWidth="1"/>
    <col min="15876" max="15876" width="7.5703125" customWidth="1"/>
    <col min="15877" max="15877" width="15.140625" customWidth="1"/>
    <col min="15878" max="15878" width="2.7109375" customWidth="1"/>
    <col min="15879" max="15879" width="9.5703125" customWidth="1"/>
    <col min="15880" max="15880" width="8" customWidth="1"/>
    <col min="15881" max="15881" width="3.42578125" customWidth="1"/>
    <col min="15882" max="15882" width="8.140625" customWidth="1"/>
    <col min="15883" max="15883" width="15.5703125" customWidth="1"/>
    <col min="15884" max="15884" width="14.85546875" customWidth="1"/>
    <col min="16129" max="16130" width="2.7109375" customWidth="1"/>
    <col min="16131" max="16131" width="2.5703125" customWidth="1"/>
    <col min="16132" max="16132" width="7.5703125" customWidth="1"/>
    <col min="16133" max="16133" width="15.140625" customWidth="1"/>
    <col min="16134" max="16134" width="2.7109375" customWidth="1"/>
    <col min="16135" max="16135" width="9.5703125" customWidth="1"/>
    <col min="16136" max="16136" width="8" customWidth="1"/>
    <col min="16137" max="16137" width="3.42578125" customWidth="1"/>
    <col min="16138" max="16138" width="8.140625" customWidth="1"/>
    <col min="16139" max="16139" width="15.5703125" customWidth="1"/>
    <col min="16140" max="16140" width="14.85546875" customWidth="1"/>
  </cols>
  <sheetData>
    <row r="1" spans="1:12" ht="27" thickBot="1" x14ac:dyDescent="0.25">
      <c r="A1" s="168" t="s">
        <v>92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70"/>
    </row>
    <row r="2" spans="1:12" ht="17.2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106"/>
    </row>
    <row r="3" spans="1:12" ht="17.25" customHeight="1" x14ac:dyDescent="0.2">
      <c r="A3" s="3"/>
      <c r="B3" s="107" t="s">
        <v>8</v>
      </c>
      <c r="C3" s="107"/>
      <c r="D3" s="107"/>
      <c r="E3" s="108" t="s">
        <v>65</v>
      </c>
      <c r="F3" s="109"/>
      <c r="G3" s="109"/>
      <c r="H3" s="110"/>
      <c r="I3" s="111"/>
      <c r="J3" s="112"/>
      <c r="K3" s="107" t="s">
        <v>93</v>
      </c>
      <c r="L3" s="113"/>
    </row>
    <row r="4" spans="1:12" ht="17.25" customHeight="1" x14ac:dyDescent="0.2">
      <c r="A4" s="3"/>
      <c r="B4" s="107"/>
      <c r="C4" s="107"/>
      <c r="D4" s="107"/>
      <c r="E4" s="114"/>
      <c r="F4" s="115"/>
      <c r="G4" s="115"/>
      <c r="H4" s="115"/>
      <c r="I4" s="116"/>
      <c r="J4" s="115"/>
      <c r="K4" s="107"/>
      <c r="L4" s="117"/>
    </row>
    <row r="5" spans="1:12" ht="17.25" customHeight="1" x14ac:dyDescent="0.2">
      <c r="A5" s="3"/>
      <c r="B5" s="107"/>
      <c r="C5" s="107"/>
      <c r="D5" s="107"/>
      <c r="E5" s="118"/>
      <c r="F5" s="115"/>
      <c r="G5" s="115"/>
      <c r="H5" s="115"/>
      <c r="I5" s="116"/>
      <c r="J5" s="115"/>
      <c r="K5" s="179" t="s">
        <v>94</v>
      </c>
      <c r="L5" s="117"/>
    </row>
    <row r="6" spans="1:12" ht="17.25" customHeight="1" x14ac:dyDescent="0.2">
      <c r="A6" s="3"/>
      <c r="B6" s="107" t="s">
        <v>9</v>
      </c>
      <c r="C6" s="107"/>
      <c r="D6" s="107"/>
      <c r="E6" s="119" t="s">
        <v>62</v>
      </c>
      <c r="F6" s="120"/>
      <c r="G6" s="120"/>
      <c r="H6" s="121"/>
      <c r="I6" s="122"/>
      <c r="J6" s="112"/>
      <c r="K6" s="107"/>
      <c r="L6" s="117"/>
    </row>
    <row r="7" spans="1:12" ht="17.25" customHeight="1" x14ac:dyDescent="0.2">
      <c r="A7" s="3"/>
      <c r="B7" s="107"/>
      <c r="C7" s="107"/>
      <c r="D7" s="107"/>
      <c r="E7" s="123"/>
      <c r="F7" s="107"/>
      <c r="G7" s="107"/>
      <c r="H7" s="124"/>
      <c r="I7" s="107"/>
      <c r="J7" s="107"/>
      <c r="K7" s="107"/>
      <c r="L7" s="117"/>
    </row>
    <row r="8" spans="1:12" ht="17.25" customHeight="1" x14ac:dyDescent="0.2">
      <c r="A8" s="3"/>
      <c r="B8" s="107" t="s">
        <v>95</v>
      </c>
      <c r="C8" s="107"/>
      <c r="D8" s="107"/>
      <c r="E8" s="125" t="s">
        <v>63</v>
      </c>
      <c r="F8" s="107"/>
      <c r="G8" s="107"/>
      <c r="H8" s="124"/>
      <c r="I8" s="112"/>
      <c r="J8" s="107"/>
      <c r="K8" s="107" t="s">
        <v>78</v>
      </c>
      <c r="L8" s="117" t="s">
        <v>79</v>
      </c>
    </row>
    <row r="9" spans="1:12" ht="17.25" customHeight="1" x14ac:dyDescent="0.2">
      <c r="A9" s="3"/>
      <c r="B9" s="107"/>
      <c r="C9" s="107"/>
      <c r="D9" s="107"/>
      <c r="E9" s="112" t="s">
        <v>64</v>
      </c>
      <c r="F9" s="107"/>
      <c r="G9" s="107"/>
      <c r="H9" s="124"/>
      <c r="I9" s="112"/>
      <c r="J9" s="107"/>
      <c r="K9" s="126"/>
      <c r="L9" s="117"/>
    </row>
    <row r="10" spans="1:12" ht="7.5" customHeight="1" x14ac:dyDescent="0.2">
      <c r="A10" s="3"/>
      <c r="B10" s="107"/>
      <c r="C10" s="107"/>
      <c r="D10" s="107"/>
      <c r="E10" s="112"/>
      <c r="F10" s="107"/>
      <c r="G10" s="107"/>
      <c r="H10" s="124"/>
      <c r="I10" s="112"/>
      <c r="J10" s="107"/>
      <c r="K10" s="107"/>
      <c r="L10" s="117"/>
    </row>
    <row r="11" spans="1:12" ht="17.25" customHeight="1" x14ac:dyDescent="0.2">
      <c r="A11" s="3"/>
      <c r="B11" s="107"/>
      <c r="C11" s="107"/>
      <c r="D11" s="107"/>
      <c r="E11" s="125"/>
      <c r="F11" s="107"/>
      <c r="G11" s="107"/>
      <c r="H11" s="124"/>
      <c r="I11" s="112"/>
      <c r="J11" s="107"/>
      <c r="K11" s="107" t="s">
        <v>45</v>
      </c>
      <c r="L11" s="117" t="s">
        <v>46</v>
      </c>
    </row>
    <row r="12" spans="1:12" ht="17.25" customHeight="1" x14ac:dyDescent="0.2">
      <c r="A12" s="3"/>
      <c r="B12" s="107"/>
      <c r="C12" s="107"/>
      <c r="D12" s="107"/>
      <c r="E12" s="107"/>
      <c r="F12" s="107"/>
      <c r="G12" s="107"/>
      <c r="H12" s="107"/>
      <c r="I12" s="107"/>
      <c r="J12" s="107"/>
      <c r="K12" s="126"/>
      <c r="L12" s="117"/>
    </row>
    <row r="13" spans="1:12" ht="17.25" customHeight="1" x14ac:dyDescent="0.2">
      <c r="A13" s="3"/>
      <c r="B13" s="107"/>
      <c r="C13" s="107"/>
      <c r="D13" s="107"/>
      <c r="E13" s="107"/>
      <c r="F13" s="112"/>
      <c r="G13" s="107"/>
      <c r="H13" s="107"/>
      <c r="I13" s="112"/>
      <c r="J13" s="112"/>
      <c r="K13" s="127"/>
      <c r="L13" s="128"/>
    </row>
    <row r="14" spans="1:12" ht="17.25" customHeight="1" thickBot="1" x14ac:dyDescent="0.25">
      <c r="A14" s="4"/>
      <c r="B14" s="5"/>
      <c r="C14" s="5"/>
      <c r="D14" s="5"/>
      <c r="E14" s="5"/>
      <c r="F14" s="5"/>
      <c r="G14" s="5"/>
      <c r="H14" s="5"/>
      <c r="I14" s="5"/>
      <c r="J14" s="5"/>
      <c r="K14" s="129"/>
      <c r="L14" s="130"/>
    </row>
    <row r="15" spans="1:12" ht="17.25" customHeight="1" thickBot="1" x14ac:dyDescent="0.25">
      <c r="A15" s="7"/>
      <c r="B15" s="8"/>
      <c r="C15" s="8"/>
      <c r="D15" s="8"/>
      <c r="E15" s="131" t="s">
        <v>18</v>
      </c>
      <c r="F15" s="8"/>
      <c r="G15" s="9"/>
      <c r="H15" s="8"/>
      <c r="I15" s="8"/>
      <c r="J15" s="8"/>
      <c r="K15" s="8"/>
      <c r="L15" s="10"/>
    </row>
    <row r="16" spans="1:12" ht="17.25" customHeight="1" thickBot="1" x14ac:dyDescent="0.25">
      <c r="A16" s="31"/>
      <c r="B16" s="19"/>
      <c r="C16" s="20" t="s">
        <v>12</v>
      </c>
      <c r="D16" s="20"/>
      <c r="E16" s="20"/>
      <c r="F16" s="21"/>
      <c r="G16" s="20"/>
      <c r="H16" s="20"/>
      <c r="I16" s="21"/>
      <c r="J16" s="32"/>
      <c r="K16" s="20" t="s">
        <v>15</v>
      </c>
      <c r="L16" s="132" t="s">
        <v>13</v>
      </c>
    </row>
    <row r="17" spans="1:15" ht="17.25" customHeight="1" x14ac:dyDescent="0.2">
      <c r="A17" s="43">
        <v>1</v>
      </c>
      <c r="B17" s="45" t="str">
        <f>SK!A2</f>
        <v>Strukturovaná kabeláž - ethernet</v>
      </c>
      <c r="C17" s="45"/>
      <c r="D17" s="45"/>
      <c r="E17" s="46"/>
      <c r="F17" s="45"/>
      <c r="G17" s="45"/>
      <c r="H17" s="47"/>
      <c r="I17" s="48"/>
      <c r="J17" s="49"/>
      <c r="K17" s="133">
        <f>SK!E24</f>
        <v>0</v>
      </c>
      <c r="L17" s="134">
        <f>SK!E25</f>
        <v>0</v>
      </c>
    </row>
    <row r="18" spans="1:15" ht="17.25" customHeight="1" x14ac:dyDescent="0.2">
      <c r="A18" s="43">
        <v>2</v>
      </c>
      <c r="B18" s="45" t="str">
        <f>'SK trasy'!A2</f>
        <v>Strukturovaná kabeláž - trasy</v>
      </c>
      <c r="C18" s="45"/>
      <c r="D18" s="45"/>
      <c r="E18" s="46"/>
      <c r="F18" s="45"/>
      <c r="G18" s="45"/>
      <c r="H18" s="47"/>
      <c r="I18" s="48"/>
      <c r="J18" s="49"/>
      <c r="K18" s="133">
        <f>'SK trasy'!E18</f>
        <v>0</v>
      </c>
      <c r="L18" s="134">
        <f>'SK trasy'!E19</f>
        <v>0</v>
      </c>
    </row>
    <row r="19" spans="1:15" ht="17.25" customHeight="1" x14ac:dyDescent="0.2">
      <c r="A19" s="43">
        <v>3</v>
      </c>
      <c r="B19" s="45" t="str">
        <f>'Aktivní prvky'!A2</f>
        <v>Aktivní prvky a kamery</v>
      </c>
      <c r="C19" s="45"/>
      <c r="D19" s="45"/>
      <c r="E19" s="46"/>
      <c r="F19" s="45"/>
      <c r="G19" s="45"/>
      <c r="H19" s="47"/>
      <c r="I19" s="48"/>
      <c r="J19" s="49"/>
      <c r="K19" s="133">
        <f>'Aktivní prvky'!F13</f>
        <v>0</v>
      </c>
      <c r="L19" s="134">
        <f>'Aktivní prvky'!F14</f>
        <v>0</v>
      </c>
    </row>
    <row r="20" spans="1:15" ht="17.25" customHeight="1" x14ac:dyDescent="0.2">
      <c r="A20" s="43">
        <v>4</v>
      </c>
      <c r="B20" s="45" t="str">
        <f>PZTS!A2</f>
        <v xml:space="preserve">Poplachový zabezpečovací a tísňový systém </v>
      </c>
      <c r="C20" s="45"/>
      <c r="D20" s="45"/>
      <c r="E20" s="46"/>
      <c r="F20" s="45"/>
      <c r="G20" s="45"/>
      <c r="H20" s="47"/>
      <c r="I20" s="48"/>
      <c r="J20" s="49"/>
      <c r="K20" s="133">
        <f>PZTS!F19</f>
        <v>0</v>
      </c>
      <c r="L20" s="134">
        <f>PZTS!F20</f>
        <v>0</v>
      </c>
    </row>
    <row r="21" spans="1:15" ht="17.25" customHeight="1" x14ac:dyDescent="0.2">
      <c r="A21" s="43">
        <v>5</v>
      </c>
      <c r="B21" s="157" t="str">
        <f>EPS!A2</f>
        <v>EPS - Elektrická požární signalizace</v>
      </c>
      <c r="C21" s="12"/>
      <c r="D21" s="12"/>
      <c r="E21" s="26"/>
      <c r="F21" s="12"/>
      <c r="G21" s="12"/>
      <c r="H21" s="22"/>
      <c r="I21" s="23"/>
      <c r="J21" s="11"/>
      <c r="K21" s="159">
        <f>EPS!E20</f>
        <v>0</v>
      </c>
      <c r="L21" s="134">
        <f>EPS!E21</f>
        <v>0</v>
      </c>
    </row>
    <row r="22" spans="1:15" ht="17.25" customHeight="1" x14ac:dyDescent="0.2">
      <c r="A22" s="43">
        <v>6</v>
      </c>
      <c r="K22" s="158"/>
      <c r="L22" s="134"/>
    </row>
    <row r="23" spans="1:15" ht="17.25" customHeight="1" x14ac:dyDescent="0.2">
      <c r="A23" s="43">
        <v>7</v>
      </c>
      <c r="B23" s="45"/>
      <c r="C23" s="45"/>
      <c r="D23" s="45"/>
      <c r="E23" s="46"/>
      <c r="F23" s="45"/>
      <c r="G23" s="45"/>
      <c r="H23" s="47"/>
      <c r="I23" s="48"/>
      <c r="J23" s="49"/>
      <c r="K23" s="133"/>
      <c r="L23" s="134"/>
    </row>
    <row r="24" spans="1:15" ht="17.25" customHeight="1" x14ac:dyDescent="0.2">
      <c r="A24" s="43">
        <v>8</v>
      </c>
      <c r="B24" s="44"/>
      <c r="C24" s="45"/>
      <c r="D24" s="45"/>
      <c r="E24" s="46"/>
      <c r="F24" s="45"/>
      <c r="G24" s="45"/>
      <c r="H24" s="47"/>
      <c r="I24" s="48"/>
      <c r="J24" s="49"/>
      <c r="K24" s="133"/>
      <c r="L24" s="134"/>
    </row>
    <row r="25" spans="1:15" ht="17.25" customHeight="1" x14ac:dyDescent="0.2">
      <c r="A25" s="43">
        <v>9</v>
      </c>
      <c r="B25" s="44"/>
      <c r="C25" s="45"/>
      <c r="D25" s="45"/>
      <c r="E25" s="46"/>
      <c r="F25" s="45"/>
      <c r="G25" s="45"/>
      <c r="H25" s="47"/>
      <c r="I25" s="48"/>
      <c r="J25" s="49"/>
      <c r="K25" s="133"/>
      <c r="L25" s="134"/>
    </row>
    <row r="26" spans="1:15" ht="17.25" customHeight="1" x14ac:dyDescent="0.2">
      <c r="A26" s="43">
        <v>10</v>
      </c>
      <c r="B26" s="44"/>
      <c r="C26" s="45"/>
      <c r="D26" s="45"/>
      <c r="E26" s="46"/>
      <c r="F26" s="45"/>
      <c r="G26" s="45"/>
      <c r="H26" s="47"/>
      <c r="I26" s="48"/>
      <c r="J26" s="49"/>
      <c r="K26" s="133"/>
      <c r="L26" s="134"/>
    </row>
    <row r="27" spans="1:15" ht="17.25" customHeight="1" x14ac:dyDescent="0.2">
      <c r="A27" s="43">
        <v>11</v>
      </c>
      <c r="B27" s="44"/>
      <c r="C27" s="12"/>
      <c r="D27" s="12"/>
      <c r="E27" s="26"/>
      <c r="F27" s="12"/>
      <c r="G27" s="24"/>
      <c r="H27" s="22"/>
      <c r="I27" s="23"/>
      <c r="J27" s="11"/>
      <c r="K27" s="14"/>
      <c r="L27" s="135"/>
    </row>
    <row r="28" spans="1:15" ht="17.25" customHeight="1" x14ac:dyDescent="0.2">
      <c r="A28" s="43">
        <v>12</v>
      </c>
      <c r="B28" s="44"/>
      <c r="C28" s="45"/>
      <c r="D28" s="45"/>
      <c r="E28" s="46"/>
      <c r="F28" s="45"/>
      <c r="G28" s="45"/>
      <c r="H28" s="47"/>
      <c r="I28" s="48"/>
      <c r="J28" s="49"/>
      <c r="K28" s="133"/>
      <c r="L28" s="134"/>
    </row>
    <row r="29" spans="1:15" ht="17.25" customHeight="1" x14ac:dyDescent="0.2">
      <c r="A29" s="43">
        <v>13</v>
      </c>
      <c r="B29" s="44"/>
      <c r="C29" s="45"/>
      <c r="D29" s="45"/>
      <c r="E29" s="46"/>
      <c r="F29" s="45"/>
      <c r="G29" s="45"/>
      <c r="H29" s="47"/>
      <c r="I29" s="48"/>
      <c r="J29" s="49"/>
      <c r="K29" s="133"/>
      <c r="L29" s="134"/>
    </row>
    <row r="30" spans="1:15" ht="17.25" customHeight="1" x14ac:dyDescent="0.2">
      <c r="A30" s="43">
        <v>14</v>
      </c>
      <c r="B30" s="133"/>
      <c r="C30" s="45"/>
      <c r="D30" s="45"/>
      <c r="E30" s="46"/>
      <c r="F30" s="45"/>
      <c r="G30" s="45"/>
      <c r="H30" s="47"/>
      <c r="I30" s="48"/>
      <c r="J30" s="49"/>
      <c r="K30" s="133"/>
      <c r="L30" s="134"/>
    </row>
    <row r="31" spans="1:15" ht="17.25" customHeight="1" thickBot="1" x14ac:dyDescent="0.25">
      <c r="A31" s="28">
        <v>15</v>
      </c>
      <c r="B31" s="45"/>
      <c r="C31" s="13"/>
      <c r="D31" s="13"/>
      <c r="E31" s="29"/>
      <c r="F31" s="30"/>
      <c r="G31" s="13"/>
      <c r="H31" s="6"/>
      <c r="I31" s="30"/>
      <c r="J31" s="40"/>
      <c r="K31" s="136"/>
      <c r="L31" s="137"/>
    </row>
    <row r="32" spans="1:15" ht="17.25" customHeight="1" thickBot="1" x14ac:dyDescent="0.25">
      <c r="A32" s="33"/>
      <c r="B32" s="138"/>
      <c r="C32" s="35" t="s">
        <v>1</v>
      </c>
      <c r="D32" s="34"/>
      <c r="E32" s="36"/>
      <c r="F32" s="38"/>
      <c r="G32" s="34"/>
      <c r="H32" s="37"/>
      <c r="I32" s="38"/>
      <c r="J32" s="39"/>
      <c r="K32" s="139">
        <f>SUM(K17:K31)</f>
        <v>0</v>
      </c>
      <c r="L32" s="140">
        <f>SUM(L17:L31)</f>
        <v>0</v>
      </c>
      <c r="O32" s="79"/>
    </row>
    <row r="33" spans="1:12" ht="17.25" customHeight="1" thickBot="1" x14ac:dyDescent="0.25">
      <c r="A33" s="162"/>
      <c r="B33" s="141"/>
      <c r="C33" s="141"/>
      <c r="D33" s="141"/>
      <c r="E33" s="142"/>
      <c r="F33" s="142"/>
      <c r="G33" s="141"/>
      <c r="H33" s="143"/>
      <c r="I33" s="171" t="s">
        <v>10</v>
      </c>
      <c r="J33" s="172"/>
      <c r="K33" s="172"/>
      <c r="L33" s="173"/>
    </row>
    <row r="34" spans="1:12" ht="17.25" customHeight="1" thickBot="1" x14ac:dyDescent="0.25">
      <c r="A34" s="15"/>
      <c r="B34" s="144"/>
      <c r="C34" s="144"/>
      <c r="D34" s="144"/>
      <c r="E34" s="144"/>
      <c r="F34" s="144"/>
      <c r="G34" s="144"/>
      <c r="H34" s="163"/>
      <c r="I34" s="174" t="s">
        <v>14</v>
      </c>
      <c r="J34" s="175"/>
      <c r="K34" s="175"/>
      <c r="L34" s="145">
        <f>K32+L32</f>
        <v>0</v>
      </c>
    </row>
    <row r="35" spans="1:12" ht="17.25" customHeight="1" x14ac:dyDescent="0.2">
      <c r="A35" s="16"/>
      <c r="B35" s="144"/>
      <c r="C35" s="144"/>
      <c r="D35" s="144"/>
      <c r="E35" s="164"/>
      <c r="F35" s="165"/>
      <c r="G35" s="144"/>
      <c r="H35" s="166"/>
      <c r="I35" s="27" t="s">
        <v>11</v>
      </c>
      <c r="J35" s="42" t="s">
        <v>26</v>
      </c>
      <c r="K35" s="146"/>
      <c r="L35" s="147">
        <f>K35*0.15</f>
        <v>0</v>
      </c>
    </row>
    <row r="36" spans="1:12" ht="17.25" customHeight="1" x14ac:dyDescent="0.2">
      <c r="A36" s="15"/>
      <c r="B36" s="144"/>
      <c r="C36" s="144"/>
      <c r="D36" s="144"/>
      <c r="E36" s="144"/>
      <c r="F36" s="164"/>
      <c r="G36" s="144"/>
      <c r="H36" s="144"/>
      <c r="I36" s="25" t="s">
        <v>11</v>
      </c>
      <c r="J36" s="148" t="s">
        <v>27</v>
      </c>
      <c r="K36" s="146">
        <f>K32+L32</f>
        <v>0</v>
      </c>
      <c r="L36" s="149">
        <f>K36*0.21</f>
        <v>0</v>
      </c>
    </row>
    <row r="37" spans="1:12" ht="17.25" customHeight="1" thickBot="1" x14ac:dyDescent="0.25">
      <c r="A37" s="15"/>
      <c r="B37" s="144"/>
      <c r="C37" s="144"/>
      <c r="D37" s="144"/>
      <c r="E37" s="144"/>
      <c r="F37" s="164"/>
      <c r="G37" s="144"/>
      <c r="H37" s="144"/>
      <c r="I37" s="33" t="s">
        <v>11</v>
      </c>
      <c r="J37" s="150" t="s">
        <v>47</v>
      </c>
      <c r="K37" s="151"/>
      <c r="L37" s="152">
        <v>0</v>
      </c>
    </row>
    <row r="38" spans="1:12" ht="17.25" customHeight="1" thickBot="1" x14ac:dyDescent="0.25">
      <c r="A38" s="17"/>
      <c r="B38" s="18"/>
      <c r="C38" s="18"/>
      <c r="D38" s="18"/>
      <c r="E38" s="153"/>
      <c r="F38" s="167"/>
      <c r="G38" s="18"/>
      <c r="H38" s="154"/>
      <c r="I38" s="155" t="s">
        <v>48</v>
      </c>
      <c r="J38" s="41"/>
      <c r="K38" s="34"/>
      <c r="L38" s="145">
        <f>L34+L36+L35+L37</f>
        <v>0</v>
      </c>
    </row>
  </sheetData>
  <mergeCells count="3">
    <mergeCell ref="A1:L1"/>
    <mergeCell ref="I33:L33"/>
    <mergeCell ref="I34:K34"/>
  </mergeCells>
  <phoneticPr fontId="5" type="noConversion"/>
  <pageMargins left="0.39370078740157483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&amp;R&amp;P/&amp;N</oddFooter>
  </headerFooter>
  <ignoredErrors>
    <ignoredError sqref="J35:J3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7"/>
  <sheetViews>
    <sheetView zoomScale="145" zoomScaleNormal="145" zoomScaleSheetLayoutView="115" workbookViewId="0">
      <selection activeCell="F23" sqref="F23"/>
    </sheetView>
  </sheetViews>
  <sheetFormatPr defaultColWidth="9.140625" defaultRowHeight="12.75" x14ac:dyDescent="0.2"/>
  <cols>
    <col min="1" max="1" width="40" style="66" customWidth="1"/>
    <col min="2" max="2" width="4.5703125" style="60" customWidth="1"/>
    <col min="3" max="3" width="8.140625" style="60" customWidth="1"/>
    <col min="4" max="4" width="10.28515625" style="59" customWidth="1"/>
    <col min="5" max="5" width="12.140625" style="59" bestFit="1" customWidth="1"/>
    <col min="6" max="6" width="10.7109375" style="59" customWidth="1"/>
    <col min="7" max="7" width="12.140625" style="59" bestFit="1" customWidth="1"/>
    <col min="8" max="16384" width="9.140625" style="66"/>
  </cols>
  <sheetData>
    <row r="1" spans="1:7" x14ac:dyDescent="0.2">
      <c r="A1" s="65" t="s">
        <v>3</v>
      </c>
      <c r="B1" s="65" t="s">
        <v>24</v>
      </c>
      <c r="C1" s="65" t="s">
        <v>22</v>
      </c>
      <c r="D1" s="176" t="s">
        <v>4</v>
      </c>
      <c r="E1" s="176"/>
      <c r="F1" s="177" t="s">
        <v>17</v>
      </c>
      <c r="G1" s="177"/>
    </row>
    <row r="2" spans="1:7" x14ac:dyDescent="0.2">
      <c r="A2" s="64" t="s">
        <v>23</v>
      </c>
      <c r="B2" s="63"/>
      <c r="C2" s="63" t="s">
        <v>24</v>
      </c>
      <c r="D2" s="62" t="s">
        <v>0</v>
      </c>
      <c r="E2" s="61" t="s">
        <v>1</v>
      </c>
      <c r="F2" s="61" t="s">
        <v>0</v>
      </c>
      <c r="G2" s="61" t="s">
        <v>1</v>
      </c>
    </row>
    <row r="3" spans="1:7" x14ac:dyDescent="0.2">
      <c r="A3" s="78" t="s">
        <v>82</v>
      </c>
      <c r="B3" s="77" t="s">
        <v>21</v>
      </c>
      <c r="C3" s="77">
        <v>1</v>
      </c>
      <c r="D3" s="71"/>
      <c r="E3" s="97">
        <f>C3*D3</f>
        <v>0</v>
      </c>
      <c r="F3" s="71"/>
      <c r="G3" s="96">
        <f>C3*F3</f>
        <v>0</v>
      </c>
    </row>
    <row r="4" spans="1:7" x14ac:dyDescent="0.2">
      <c r="A4" s="78" t="s">
        <v>83</v>
      </c>
      <c r="B4" s="57" t="s">
        <v>21</v>
      </c>
      <c r="C4" s="77">
        <v>4</v>
      </c>
      <c r="D4" s="71"/>
      <c r="E4" s="97">
        <f t="shared" ref="E4:E20" si="0">D4*C4</f>
        <v>0</v>
      </c>
      <c r="F4" s="71"/>
      <c r="G4" s="96">
        <f>F4*C4</f>
        <v>0</v>
      </c>
    </row>
    <row r="5" spans="1:7" x14ac:dyDescent="0.2">
      <c r="A5" s="78" t="s">
        <v>32</v>
      </c>
      <c r="B5" s="57" t="s">
        <v>21</v>
      </c>
      <c r="C5" s="77">
        <v>1</v>
      </c>
      <c r="D5" s="71"/>
      <c r="E5" s="93">
        <f t="shared" si="0"/>
        <v>0</v>
      </c>
      <c r="F5" s="71"/>
      <c r="G5" s="96">
        <f t="shared" ref="G5:G20" si="1">F5*C5</f>
        <v>0</v>
      </c>
    </row>
    <row r="6" spans="1:7" x14ac:dyDescent="0.2">
      <c r="A6" s="78" t="s">
        <v>50</v>
      </c>
      <c r="B6" s="77" t="s">
        <v>21</v>
      </c>
      <c r="C6" s="77">
        <v>4</v>
      </c>
      <c r="D6" s="71"/>
      <c r="E6" s="97">
        <f t="shared" si="0"/>
        <v>0</v>
      </c>
      <c r="F6" s="71"/>
      <c r="G6" s="96">
        <f>F6*C6</f>
        <v>0</v>
      </c>
    </row>
    <row r="7" spans="1:7" x14ac:dyDescent="0.2">
      <c r="A7" s="78" t="s">
        <v>28</v>
      </c>
      <c r="B7" s="77" t="s">
        <v>21</v>
      </c>
      <c r="C7" s="77">
        <v>4</v>
      </c>
      <c r="D7" s="71"/>
      <c r="E7" s="97">
        <f>D7*C7</f>
        <v>0</v>
      </c>
      <c r="F7" s="71"/>
      <c r="G7" s="96">
        <f>F7*C7</f>
        <v>0</v>
      </c>
    </row>
    <row r="8" spans="1:7" x14ac:dyDescent="0.2">
      <c r="A8" s="78" t="s">
        <v>84</v>
      </c>
      <c r="B8" s="77" t="s">
        <v>20</v>
      </c>
      <c r="C8" s="77">
        <v>550</v>
      </c>
      <c r="D8" s="71"/>
      <c r="E8" s="97">
        <f t="shared" si="0"/>
        <v>0</v>
      </c>
      <c r="F8" s="71"/>
      <c r="G8" s="96">
        <f t="shared" si="1"/>
        <v>0</v>
      </c>
    </row>
    <row r="9" spans="1:7" x14ac:dyDescent="0.2">
      <c r="A9" s="78" t="s">
        <v>51</v>
      </c>
      <c r="B9" s="77" t="s">
        <v>21</v>
      </c>
      <c r="C9" s="77">
        <v>30</v>
      </c>
      <c r="D9" s="71"/>
      <c r="E9" s="97">
        <f>D9*C9</f>
        <v>0</v>
      </c>
      <c r="F9" s="71"/>
      <c r="G9" s="96">
        <f>F9*C9</f>
        <v>0</v>
      </c>
    </row>
    <row r="10" spans="1:7" x14ac:dyDescent="0.2">
      <c r="A10" s="78" t="s">
        <v>52</v>
      </c>
      <c r="B10" s="77" t="s">
        <v>21</v>
      </c>
      <c r="C10" s="77">
        <v>3</v>
      </c>
      <c r="D10" s="71"/>
      <c r="E10" s="97">
        <f t="shared" si="0"/>
        <v>0</v>
      </c>
      <c r="F10" s="71"/>
      <c r="G10" s="96">
        <f t="shared" si="1"/>
        <v>0</v>
      </c>
    </row>
    <row r="11" spans="1:7" x14ac:dyDescent="0.2">
      <c r="A11" s="78" t="s">
        <v>69</v>
      </c>
      <c r="B11" s="77" t="s">
        <v>21</v>
      </c>
      <c r="C11" s="77">
        <v>1</v>
      </c>
      <c r="D11" s="71"/>
      <c r="E11" s="97">
        <f t="shared" ref="E11" si="2">D11*C11</f>
        <v>0</v>
      </c>
      <c r="F11" s="71"/>
      <c r="G11" s="96">
        <f t="shared" ref="G11" si="3">F11*C11</f>
        <v>0</v>
      </c>
    </row>
    <row r="12" spans="1:7" x14ac:dyDescent="0.2">
      <c r="A12" s="84" t="s">
        <v>66</v>
      </c>
      <c r="B12" s="68" t="s">
        <v>21</v>
      </c>
      <c r="C12" s="85">
        <v>8</v>
      </c>
      <c r="D12" s="71"/>
      <c r="E12" s="92">
        <f t="shared" ref="E12" si="4">C12*D12</f>
        <v>0</v>
      </c>
      <c r="F12" s="71"/>
      <c r="G12" s="89">
        <f t="shared" si="1"/>
        <v>0</v>
      </c>
    </row>
    <row r="13" spans="1:7" x14ac:dyDescent="0.2">
      <c r="A13" s="78" t="s">
        <v>33</v>
      </c>
      <c r="B13" s="77" t="s">
        <v>21</v>
      </c>
      <c r="C13" s="77">
        <v>15</v>
      </c>
      <c r="D13" s="71"/>
      <c r="E13" s="97">
        <f t="shared" si="0"/>
        <v>0</v>
      </c>
      <c r="F13" s="71"/>
      <c r="G13" s="96">
        <f t="shared" si="1"/>
        <v>0</v>
      </c>
    </row>
    <row r="14" spans="1:7" x14ac:dyDescent="0.2">
      <c r="A14" s="78" t="s">
        <v>34</v>
      </c>
      <c r="B14" s="77" t="s">
        <v>21</v>
      </c>
      <c r="C14" s="77">
        <v>15</v>
      </c>
      <c r="D14" s="71"/>
      <c r="E14" s="97">
        <f t="shared" si="0"/>
        <v>0</v>
      </c>
      <c r="F14" s="71"/>
      <c r="G14" s="96">
        <f t="shared" si="1"/>
        <v>0</v>
      </c>
    </row>
    <row r="15" spans="1:7" x14ac:dyDescent="0.2">
      <c r="A15" s="78" t="s">
        <v>35</v>
      </c>
      <c r="B15" s="77" t="s">
        <v>21</v>
      </c>
      <c r="C15" s="77">
        <v>15</v>
      </c>
      <c r="D15" s="71"/>
      <c r="E15" s="93">
        <f t="shared" si="0"/>
        <v>0</v>
      </c>
      <c r="F15" s="71"/>
      <c r="G15" s="96">
        <f t="shared" si="1"/>
        <v>0</v>
      </c>
    </row>
    <row r="16" spans="1:7" x14ac:dyDescent="0.2">
      <c r="A16" s="78" t="s">
        <v>53</v>
      </c>
      <c r="B16" s="77" t="s">
        <v>21</v>
      </c>
      <c r="C16" s="77">
        <v>20</v>
      </c>
      <c r="D16" s="71"/>
      <c r="E16" s="93">
        <f t="shared" si="0"/>
        <v>0</v>
      </c>
      <c r="F16" s="71"/>
      <c r="G16" s="96">
        <f t="shared" si="1"/>
        <v>0</v>
      </c>
    </row>
    <row r="17" spans="1:8" x14ac:dyDescent="0.2">
      <c r="A17" s="78" t="s">
        <v>44</v>
      </c>
      <c r="B17" s="77" t="s">
        <v>30</v>
      </c>
      <c r="C17" s="77">
        <v>8</v>
      </c>
      <c r="D17" s="71"/>
      <c r="E17" s="93">
        <f t="shared" si="0"/>
        <v>0</v>
      </c>
      <c r="F17" s="71"/>
      <c r="G17" s="96">
        <f t="shared" si="1"/>
        <v>0</v>
      </c>
    </row>
    <row r="18" spans="1:8" s="50" customFormat="1" x14ac:dyDescent="0.2">
      <c r="A18" s="84" t="s">
        <v>29</v>
      </c>
      <c r="B18" s="57" t="s">
        <v>19</v>
      </c>
      <c r="C18" s="77">
        <v>1</v>
      </c>
      <c r="D18" s="71"/>
      <c r="E18" s="89">
        <f t="shared" si="0"/>
        <v>0</v>
      </c>
      <c r="F18" s="71"/>
      <c r="G18" s="89">
        <f t="shared" si="1"/>
        <v>0</v>
      </c>
      <c r="H18" s="105"/>
    </row>
    <row r="19" spans="1:8" s="50" customFormat="1" x14ac:dyDescent="0.2">
      <c r="A19" s="84" t="s">
        <v>43</v>
      </c>
      <c r="B19" s="57" t="s">
        <v>19</v>
      </c>
      <c r="C19" s="77">
        <v>1</v>
      </c>
      <c r="D19" s="71"/>
      <c r="E19" s="89">
        <f t="shared" si="0"/>
        <v>0</v>
      </c>
      <c r="F19" s="71"/>
      <c r="G19" s="89">
        <f t="shared" si="1"/>
        <v>0</v>
      </c>
      <c r="H19" s="105"/>
    </row>
    <row r="20" spans="1:8" s="50" customFormat="1" x14ac:dyDescent="0.2">
      <c r="A20" s="82" t="s">
        <v>31</v>
      </c>
      <c r="B20" s="83" t="s">
        <v>19</v>
      </c>
      <c r="C20" s="83">
        <v>1</v>
      </c>
      <c r="D20" s="71"/>
      <c r="E20" s="88">
        <f t="shared" si="0"/>
        <v>0</v>
      </c>
      <c r="F20" s="71"/>
      <c r="G20" s="88">
        <f t="shared" si="1"/>
        <v>0</v>
      </c>
      <c r="H20" s="105"/>
    </row>
    <row r="21" spans="1:8" x14ac:dyDescent="0.2">
      <c r="A21" s="76" t="s">
        <v>2</v>
      </c>
      <c r="B21" s="75"/>
      <c r="C21" s="75"/>
      <c r="D21" s="74"/>
      <c r="E21" s="94">
        <f>SUM(E3:E20)</f>
        <v>0</v>
      </c>
      <c r="F21" s="100"/>
      <c r="G21" s="94">
        <f>SUM(G3:G20)</f>
        <v>0</v>
      </c>
    </row>
    <row r="22" spans="1:8" x14ac:dyDescent="0.2">
      <c r="A22" s="56"/>
      <c r="B22" s="55"/>
      <c r="C22" s="55"/>
      <c r="D22" s="53"/>
      <c r="E22" s="90"/>
      <c r="F22" s="99"/>
      <c r="G22" s="53"/>
    </row>
    <row r="23" spans="1:8" x14ac:dyDescent="0.2">
      <c r="A23" s="69"/>
      <c r="B23" s="70"/>
      <c r="C23" s="70"/>
      <c r="D23" s="71"/>
      <c r="E23" s="95"/>
      <c r="F23" s="71"/>
      <c r="G23" s="71"/>
    </row>
    <row r="24" spans="1:8" x14ac:dyDescent="0.2">
      <c r="A24" s="67" t="s">
        <v>5</v>
      </c>
      <c r="B24" s="68"/>
      <c r="C24" s="68"/>
      <c r="D24" s="72"/>
      <c r="E24" s="89">
        <f>E21</f>
        <v>0</v>
      </c>
      <c r="F24" s="71"/>
      <c r="G24" s="71"/>
    </row>
    <row r="25" spans="1:8" x14ac:dyDescent="0.2">
      <c r="A25" s="58" t="s">
        <v>6</v>
      </c>
      <c r="B25" s="57"/>
      <c r="C25" s="57"/>
      <c r="D25" s="51"/>
      <c r="E25" s="92">
        <f>G21</f>
        <v>0</v>
      </c>
    </row>
    <row r="26" spans="1:8" x14ac:dyDescent="0.2">
      <c r="A26" s="58"/>
      <c r="B26" s="57"/>
      <c r="C26" s="57"/>
      <c r="D26" s="51"/>
      <c r="E26" s="92"/>
    </row>
    <row r="27" spans="1:8" x14ac:dyDescent="0.2">
      <c r="A27" s="56" t="s">
        <v>7</v>
      </c>
      <c r="B27" s="55"/>
      <c r="C27" s="55"/>
      <c r="D27" s="54"/>
      <c r="E27" s="90">
        <f>E24+E25</f>
        <v>0</v>
      </c>
    </row>
  </sheetData>
  <mergeCells count="2">
    <mergeCell ref="D1:E1"/>
    <mergeCell ref="F1:G1"/>
  </mergeCells>
  <conditionalFormatting sqref="C17:C20 C3:C8">
    <cfRule type="containsBlanks" dxfId="21" priority="9" stopIfTrue="1">
      <formula>LEN(TRIM(C3))=0</formula>
    </cfRule>
  </conditionalFormatting>
  <conditionalFormatting sqref="C10 C13:C15">
    <cfRule type="containsBlanks" dxfId="20" priority="19" stopIfTrue="1">
      <formula>LEN(TRIM(C10))=0</formula>
    </cfRule>
  </conditionalFormatting>
  <conditionalFormatting sqref="C9">
    <cfRule type="containsBlanks" dxfId="19" priority="17" stopIfTrue="1">
      <formula>LEN(TRIM(C9))=0</formula>
    </cfRule>
  </conditionalFormatting>
  <conditionalFormatting sqref="C16">
    <cfRule type="containsBlanks" dxfId="17" priority="15" stopIfTrue="1">
      <formula>LEN(TRIM(C16))=0</formula>
    </cfRule>
  </conditionalFormatting>
  <conditionalFormatting sqref="C12">
    <cfRule type="containsBlanks" dxfId="16" priority="2" stopIfTrue="1">
      <formula>LEN(TRIM(C12))=0</formula>
    </cfRule>
  </conditionalFormatting>
  <conditionalFormatting sqref="C11">
    <cfRule type="containsBlanks" dxfId="15" priority="1" stopIfTrue="1">
      <formula>LEN(TRIM(C11))=0</formula>
    </cfRule>
  </conditionalFormatting>
  <pageMargins left="0.39370078740157483" right="0.39370078740157483" top="0.59055118110236227" bottom="0.59055118110236227" header="0.51181102362204722" footer="0.51181102362204722"/>
  <pageSetup paperSize="9" scale="99" orientation="portrait" r:id="rId1"/>
  <headerFooter alignWithMargins="0">
    <oddFooter>&amp;C&amp;A&amp;R&amp;P/&amp;N</oddFooter>
  </headerFooter>
  <ignoredErrors>
    <ignoredError sqref="E1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1"/>
  <sheetViews>
    <sheetView topLeftCell="A2" zoomScale="160" zoomScaleNormal="160" zoomScaleSheetLayoutView="115" workbookViewId="0">
      <selection activeCell="H25" sqref="H25"/>
    </sheetView>
  </sheetViews>
  <sheetFormatPr defaultColWidth="9.140625" defaultRowHeight="12.75" x14ac:dyDescent="0.2"/>
  <cols>
    <col min="1" max="1" width="36.42578125" style="66" customWidth="1"/>
    <col min="2" max="2" width="4.5703125" style="60" customWidth="1"/>
    <col min="3" max="3" width="8.140625" style="66" customWidth="1"/>
    <col min="4" max="4" width="10.85546875" style="59" customWidth="1"/>
    <col min="5" max="5" width="12.140625" style="59" bestFit="1" customWidth="1"/>
    <col min="6" max="6" width="10.7109375" style="59" customWidth="1"/>
    <col min="7" max="7" width="11.28515625" style="59" bestFit="1" customWidth="1"/>
    <col min="8" max="16384" width="9.140625" style="50"/>
  </cols>
  <sheetData>
    <row r="1" spans="1:8" s="66" customFormat="1" x14ac:dyDescent="0.2">
      <c r="A1" s="65" t="s">
        <v>3</v>
      </c>
      <c r="B1" s="65" t="s">
        <v>24</v>
      </c>
      <c r="C1" s="65" t="s">
        <v>22</v>
      </c>
      <c r="D1" s="176" t="s">
        <v>4</v>
      </c>
      <c r="E1" s="176"/>
      <c r="F1" s="177" t="s">
        <v>17</v>
      </c>
      <c r="G1" s="177"/>
    </row>
    <row r="2" spans="1:8" s="66" customFormat="1" x14ac:dyDescent="0.2">
      <c r="A2" s="64" t="s">
        <v>25</v>
      </c>
      <c r="B2" s="63"/>
      <c r="C2" s="63" t="s">
        <v>24</v>
      </c>
      <c r="D2" s="62" t="s">
        <v>0</v>
      </c>
      <c r="E2" s="61" t="s">
        <v>1</v>
      </c>
      <c r="F2" s="61" t="s">
        <v>0</v>
      </c>
      <c r="G2" s="61" t="s">
        <v>1</v>
      </c>
    </row>
    <row r="3" spans="1:8" x14ac:dyDescent="0.2">
      <c r="A3" s="161" t="s">
        <v>54</v>
      </c>
      <c r="B3" s="77" t="s">
        <v>20</v>
      </c>
      <c r="C3" s="77">
        <v>60</v>
      </c>
      <c r="E3" s="98">
        <f>D3*C3</f>
        <v>0</v>
      </c>
      <c r="G3" s="92">
        <f>F3*C3</f>
        <v>0</v>
      </c>
    </row>
    <row r="4" spans="1:8" x14ac:dyDescent="0.2">
      <c r="A4" s="101" t="s">
        <v>36</v>
      </c>
      <c r="B4" s="77" t="s">
        <v>21</v>
      </c>
      <c r="C4" s="77">
        <v>45</v>
      </c>
      <c r="E4" s="98">
        <f>D4*C4</f>
        <v>0</v>
      </c>
      <c r="G4" s="92">
        <f>F4*C4</f>
        <v>0</v>
      </c>
    </row>
    <row r="5" spans="1:8" x14ac:dyDescent="0.2">
      <c r="A5" s="101" t="s">
        <v>37</v>
      </c>
      <c r="B5" s="102" t="s">
        <v>20</v>
      </c>
      <c r="C5" s="102">
        <v>30</v>
      </c>
      <c r="E5" s="103">
        <f>D5*C5</f>
        <v>0</v>
      </c>
      <c r="G5" s="104">
        <f>F5*C5</f>
        <v>0</v>
      </c>
    </row>
    <row r="6" spans="1:8" x14ac:dyDescent="0.2">
      <c r="A6" s="160" t="s">
        <v>38</v>
      </c>
      <c r="B6" s="80" t="s">
        <v>21</v>
      </c>
      <c r="C6" s="81">
        <v>140</v>
      </c>
      <c r="E6" s="86">
        <f t="shared" ref="E6:E10" si="0">C6*D6</f>
        <v>0</v>
      </c>
      <c r="G6" s="87">
        <f>C6*F6</f>
        <v>0</v>
      </c>
    </row>
    <row r="7" spans="1:8" x14ac:dyDescent="0.2">
      <c r="A7" s="78" t="s">
        <v>41</v>
      </c>
      <c r="B7" s="77" t="s">
        <v>19</v>
      </c>
      <c r="C7" s="77">
        <v>5</v>
      </c>
      <c r="E7" s="98">
        <f>C7*D7</f>
        <v>0</v>
      </c>
      <c r="G7" s="92">
        <f>C7*F7</f>
        <v>0</v>
      </c>
    </row>
    <row r="8" spans="1:8" x14ac:dyDescent="0.2">
      <c r="A8" s="78" t="s">
        <v>42</v>
      </c>
      <c r="B8" s="77" t="s">
        <v>19</v>
      </c>
      <c r="C8" s="77">
        <v>24</v>
      </c>
      <c r="E8" s="98">
        <f>C8*D8</f>
        <v>0</v>
      </c>
      <c r="G8" s="92">
        <f>C8*F8</f>
        <v>0</v>
      </c>
    </row>
    <row r="9" spans="1:8" x14ac:dyDescent="0.2">
      <c r="A9" s="84" t="s">
        <v>39</v>
      </c>
      <c r="B9" s="68" t="s">
        <v>21</v>
      </c>
      <c r="C9" s="85">
        <v>3</v>
      </c>
      <c r="E9" s="92">
        <f t="shared" si="0"/>
        <v>0</v>
      </c>
      <c r="G9" s="89">
        <f t="shared" ref="G9:G14" si="1">F9*C9</f>
        <v>0</v>
      </c>
    </row>
    <row r="10" spans="1:8" x14ac:dyDescent="0.2">
      <c r="A10" s="84" t="s">
        <v>40</v>
      </c>
      <c r="B10" s="68" t="s">
        <v>21</v>
      </c>
      <c r="C10" s="77">
        <v>12</v>
      </c>
      <c r="E10" s="89">
        <f t="shared" si="0"/>
        <v>0</v>
      </c>
      <c r="G10" s="89">
        <f t="shared" si="1"/>
        <v>0</v>
      </c>
      <c r="H10" s="105"/>
    </row>
    <row r="11" spans="1:8" s="66" customFormat="1" x14ac:dyDescent="0.2">
      <c r="A11" s="78" t="s">
        <v>44</v>
      </c>
      <c r="B11" s="77" t="s">
        <v>30</v>
      </c>
      <c r="C11" s="77">
        <v>8</v>
      </c>
      <c r="D11" s="59"/>
      <c r="E11" s="93">
        <f>D11*C11</f>
        <v>0</v>
      </c>
      <c r="F11" s="59"/>
      <c r="G11" s="96">
        <f>F11*C11</f>
        <v>0</v>
      </c>
    </row>
    <row r="12" spans="1:8" x14ac:dyDescent="0.2">
      <c r="A12" s="84" t="s">
        <v>29</v>
      </c>
      <c r="B12" s="57" t="s">
        <v>19</v>
      </c>
      <c r="C12" s="77">
        <v>1</v>
      </c>
      <c r="E12" s="89">
        <f>D12*C12</f>
        <v>0</v>
      </c>
      <c r="G12" s="89">
        <f>F12*C12</f>
        <v>0</v>
      </c>
      <c r="H12" s="105"/>
    </row>
    <row r="13" spans="1:8" x14ac:dyDescent="0.2">
      <c r="A13" s="84" t="s">
        <v>43</v>
      </c>
      <c r="B13" s="57" t="s">
        <v>19</v>
      </c>
      <c r="C13" s="77">
        <v>1</v>
      </c>
      <c r="E13" s="89">
        <f>D13*C13</f>
        <v>0</v>
      </c>
      <c r="G13" s="89">
        <f>F13*C13</f>
        <v>0</v>
      </c>
      <c r="H13" s="105"/>
    </row>
    <row r="14" spans="1:8" x14ac:dyDescent="0.2">
      <c r="A14" s="82" t="s">
        <v>31</v>
      </c>
      <c r="B14" s="83" t="s">
        <v>19</v>
      </c>
      <c r="C14" s="83">
        <v>1</v>
      </c>
      <c r="D14" s="178"/>
      <c r="E14" s="88">
        <f>D14*C14</f>
        <v>0</v>
      </c>
      <c r="F14" s="178"/>
      <c r="G14" s="88">
        <f t="shared" si="1"/>
        <v>0</v>
      </c>
      <c r="H14" s="105"/>
    </row>
    <row r="15" spans="1:8" s="73" customFormat="1" x14ac:dyDescent="0.2">
      <c r="A15" s="56" t="s">
        <v>2</v>
      </c>
      <c r="B15" s="55"/>
      <c r="C15" s="56"/>
      <c r="D15" s="53"/>
      <c r="E15" s="90">
        <f>SUM(E3:E14)</f>
        <v>0</v>
      </c>
      <c r="F15" s="99"/>
      <c r="G15" s="90">
        <f>SUM(G3:G14)</f>
        <v>0</v>
      </c>
    </row>
    <row r="16" spans="1:8" x14ac:dyDescent="0.2">
      <c r="E16" s="91"/>
      <c r="G16" s="91"/>
    </row>
    <row r="17" spans="1:7" x14ac:dyDescent="0.2">
      <c r="E17" s="91"/>
    </row>
    <row r="18" spans="1:7" x14ac:dyDescent="0.2">
      <c r="A18" s="58" t="s">
        <v>5</v>
      </c>
      <c r="B18" s="57"/>
      <c r="C18" s="57"/>
      <c r="D18" s="51"/>
      <c r="E18" s="92">
        <f>E15</f>
        <v>0</v>
      </c>
      <c r="F18" s="52"/>
      <c r="G18" s="52"/>
    </row>
    <row r="19" spans="1:7" x14ac:dyDescent="0.2">
      <c r="A19" s="58" t="s">
        <v>6</v>
      </c>
      <c r="B19" s="57"/>
      <c r="C19" s="57"/>
      <c r="D19" s="51"/>
      <c r="E19" s="92">
        <f>G15</f>
        <v>0</v>
      </c>
      <c r="F19" s="52"/>
      <c r="G19" s="52"/>
    </row>
    <row r="20" spans="1:7" x14ac:dyDescent="0.2">
      <c r="A20" s="58"/>
      <c r="B20" s="57"/>
      <c r="C20" s="57"/>
      <c r="D20" s="51"/>
      <c r="E20" s="92"/>
      <c r="F20" s="52"/>
      <c r="G20" s="52"/>
    </row>
    <row r="21" spans="1:7" x14ac:dyDescent="0.2">
      <c r="A21" s="56" t="s">
        <v>7</v>
      </c>
      <c r="B21" s="55"/>
      <c r="C21" s="55"/>
      <c r="D21" s="54"/>
      <c r="E21" s="90">
        <f>E18+E19</f>
        <v>0</v>
      </c>
      <c r="F21" s="52"/>
      <c r="G21" s="52"/>
    </row>
  </sheetData>
  <mergeCells count="2">
    <mergeCell ref="D1:E1"/>
    <mergeCell ref="F1:G1"/>
  </mergeCells>
  <conditionalFormatting sqref="C3:C14">
    <cfRule type="containsBlanks" dxfId="14" priority="6" stopIfTrue="1">
      <formula>LEN(TRIM(C3))=0</formula>
    </cfRule>
  </conditionalFormatting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>
    <oddFooter>&amp;C&amp;A&amp;R&amp;P/&amp;N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4" stopIfTrue="1" id="{D57501D0-F9B9-4834-9613-57821B346D8B}">
            <xm:f>LEN(TRIM('\\SBS11\RedirectedFolders\Zakázky\_Projekty\Diana Moravia s.r.o\[Diana Moravia - rozpočet - INTERNÍ.xlsx]SK'!#REF!))=0</xm:f>
            <x14:dxf>
              <fill>
                <patternFill>
                  <bgColor theme="9" tint="0.79998168889431442"/>
                </patternFill>
              </fill>
            </x14:dxf>
          </x14:cfRule>
          <xm:sqref>C11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6"/>
  <sheetViews>
    <sheetView zoomScale="130" zoomScaleNormal="130" zoomScaleSheetLayoutView="115" workbookViewId="0">
      <selection activeCell="I28" sqref="I28"/>
    </sheetView>
  </sheetViews>
  <sheetFormatPr defaultColWidth="9.140625" defaultRowHeight="12.75" x14ac:dyDescent="0.2"/>
  <cols>
    <col min="1" max="1" width="50.42578125" style="66" customWidth="1"/>
    <col min="2" max="2" width="6.42578125" style="60" hidden="1" customWidth="1"/>
    <col min="3" max="3" width="4.5703125" style="60" customWidth="1"/>
    <col min="4" max="4" width="8.140625" style="66" customWidth="1"/>
    <col min="5" max="5" width="10.85546875" style="59" customWidth="1"/>
    <col min="6" max="6" width="12.140625" style="59" bestFit="1" customWidth="1"/>
    <col min="7" max="7" width="10.7109375" style="59" customWidth="1"/>
    <col min="8" max="8" width="11.28515625" style="59" bestFit="1" customWidth="1"/>
    <col min="9" max="16384" width="9.140625" style="50"/>
  </cols>
  <sheetData>
    <row r="1" spans="1:9" s="66" customFormat="1" x14ac:dyDescent="0.2">
      <c r="A1" s="65" t="s">
        <v>3</v>
      </c>
      <c r="B1" s="65" t="s">
        <v>12</v>
      </c>
      <c r="C1" s="65" t="s">
        <v>24</v>
      </c>
      <c r="D1" s="65" t="s">
        <v>22</v>
      </c>
      <c r="E1" s="176" t="s">
        <v>4</v>
      </c>
      <c r="F1" s="176"/>
      <c r="G1" s="177" t="s">
        <v>17</v>
      </c>
      <c r="H1" s="177"/>
    </row>
    <row r="2" spans="1:9" s="66" customFormat="1" x14ac:dyDescent="0.2">
      <c r="A2" s="64" t="s">
        <v>49</v>
      </c>
      <c r="B2" s="63" t="s">
        <v>16</v>
      </c>
      <c r="C2" s="63"/>
      <c r="D2" s="63" t="s">
        <v>24</v>
      </c>
      <c r="E2" s="62" t="s">
        <v>0</v>
      </c>
      <c r="F2" s="61" t="s">
        <v>1</v>
      </c>
      <c r="G2" s="61" t="s">
        <v>0</v>
      </c>
      <c r="H2" s="61" t="s">
        <v>1</v>
      </c>
    </row>
    <row r="3" spans="1:9" x14ac:dyDescent="0.2">
      <c r="A3" s="101" t="s">
        <v>80</v>
      </c>
      <c r="B3" s="77"/>
      <c r="C3" s="102" t="s">
        <v>21</v>
      </c>
      <c r="D3" s="102">
        <v>1</v>
      </c>
      <c r="F3" s="103">
        <f>E3*D3</f>
        <v>0</v>
      </c>
      <c r="H3" s="104">
        <f>G3*D3</f>
        <v>0</v>
      </c>
    </row>
    <row r="4" spans="1:9" x14ac:dyDescent="0.2">
      <c r="A4" s="160" t="s">
        <v>81</v>
      </c>
      <c r="B4" s="81"/>
      <c r="C4" s="80" t="s">
        <v>21</v>
      </c>
      <c r="D4" s="81">
        <v>1</v>
      </c>
      <c r="F4" s="86">
        <f t="shared" ref="F4" si="0">D4*E4</f>
        <v>0</v>
      </c>
      <c r="H4" s="87">
        <f>D4*G4</f>
        <v>0</v>
      </c>
    </row>
    <row r="5" spans="1:9" s="66" customFormat="1" x14ac:dyDescent="0.2">
      <c r="A5" s="78" t="s">
        <v>55</v>
      </c>
      <c r="B5" s="77"/>
      <c r="C5" s="77" t="s">
        <v>19</v>
      </c>
      <c r="D5" s="77">
        <v>1</v>
      </c>
      <c r="E5" s="59"/>
      <c r="F5" s="93">
        <f t="shared" ref="F5:F9" si="1">E5*D5</f>
        <v>0</v>
      </c>
      <c r="G5" s="59"/>
      <c r="H5" s="96">
        <f>G5*D5</f>
        <v>0</v>
      </c>
    </row>
    <row r="6" spans="1:9" s="66" customFormat="1" x14ac:dyDescent="0.2">
      <c r="A6" s="78" t="s">
        <v>44</v>
      </c>
      <c r="B6" s="77"/>
      <c r="C6" s="77" t="s">
        <v>30</v>
      </c>
      <c r="D6" s="77">
        <v>8</v>
      </c>
      <c r="E6" s="59"/>
      <c r="F6" s="93">
        <f t="shared" si="1"/>
        <v>0</v>
      </c>
      <c r="G6" s="59"/>
      <c r="H6" s="96">
        <f>G6*D6</f>
        <v>0</v>
      </c>
    </row>
    <row r="7" spans="1:9" x14ac:dyDescent="0.2">
      <c r="A7" s="84" t="s">
        <v>29</v>
      </c>
      <c r="B7" s="85"/>
      <c r="C7" s="57" t="s">
        <v>19</v>
      </c>
      <c r="D7" s="77">
        <v>1</v>
      </c>
      <c r="F7" s="89">
        <f t="shared" si="1"/>
        <v>0</v>
      </c>
      <c r="H7" s="89">
        <f t="shared" ref="H7:H9" si="2">G7*D7</f>
        <v>0</v>
      </c>
      <c r="I7" s="105"/>
    </row>
    <row r="8" spans="1:9" x14ac:dyDescent="0.2">
      <c r="A8" s="84" t="s">
        <v>43</v>
      </c>
      <c r="B8" s="85"/>
      <c r="C8" s="57" t="s">
        <v>19</v>
      </c>
      <c r="D8" s="77">
        <v>1</v>
      </c>
      <c r="F8" s="89">
        <f t="shared" si="1"/>
        <v>0</v>
      </c>
      <c r="H8" s="89">
        <f t="shared" si="2"/>
        <v>0</v>
      </c>
      <c r="I8" s="105"/>
    </row>
    <row r="9" spans="1:9" x14ac:dyDescent="0.2">
      <c r="A9" s="82" t="s">
        <v>31</v>
      </c>
      <c r="B9" s="83"/>
      <c r="C9" s="83" t="s">
        <v>19</v>
      </c>
      <c r="D9" s="83">
        <v>1</v>
      </c>
      <c r="E9" s="178"/>
      <c r="F9" s="88">
        <f t="shared" si="1"/>
        <v>0</v>
      </c>
      <c r="G9" s="178"/>
      <c r="H9" s="88">
        <f t="shared" si="2"/>
        <v>0</v>
      </c>
      <c r="I9" s="105"/>
    </row>
    <row r="10" spans="1:9" s="73" customFormat="1" x14ac:dyDescent="0.2">
      <c r="A10" s="56" t="s">
        <v>2</v>
      </c>
      <c r="B10" s="55"/>
      <c r="C10" s="55"/>
      <c r="D10" s="56"/>
      <c r="E10" s="53"/>
      <c r="F10" s="90">
        <f>SUM(F3:F9)</f>
        <v>0</v>
      </c>
      <c r="G10" s="99"/>
      <c r="H10" s="90">
        <f>SUM(H3:H9)</f>
        <v>0</v>
      </c>
    </row>
    <row r="11" spans="1:9" x14ac:dyDescent="0.2">
      <c r="F11" s="91"/>
      <c r="H11" s="91"/>
    </row>
    <row r="12" spans="1:9" x14ac:dyDescent="0.2">
      <c r="F12" s="91"/>
    </row>
    <row r="13" spans="1:9" x14ac:dyDescent="0.2">
      <c r="A13" s="58" t="s">
        <v>5</v>
      </c>
      <c r="B13" s="57"/>
      <c r="C13" s="57"/>
      <c r="D13" s="57"/>
      <c r="E13" s="51"/>
      <c r="F13" s="92">
        <f>F10</f>
        <v>0</v>
      </c>
      <c r="G13" s="52"/>
      <c r="H13" s="52"/>
    </row>
    <row r="14" spans="1:9" x14ac:dyDescent="0.2">
      <c r="A14" s="58" t="s">
        <v>6</v>
      </c>
      <c r="B14" s="57"/>
      <c r="C14" s="57"/>
      <c r="D14" s="57"/>
      <c r="E14" s="51"/>
      <c r="F14" s="92">
        <f>H10</f>
        <v>0</v>
      </c>
      <c r="G14" s="52"/>
      <c r="H14" s="52"/>
    </row>
    <row r="15" spans="1:9" x14ac:dyDescent="0.2">
      <c r="A15" s="58"/>
      <c r="B15" s="57"/>
      <c r="C15" s="57"/>
      <c r="D15" s="57"/>
      <c r="E15" s="51"/>
      <c r="F15" s="92"/>
      <c r="G15" s="52"/>
      <c r="H15" s="52"/>
    </row>
    <row r="16" spans="1:9" x14ac:dyDescent="0.2">
      <c r="A16" s="56" t="s">
        <v>7</v>
      </c>
      <c r="B16" s="55"/>
      <c r="C16" s="55"/>
      <c r="D16" s="55"/>
      <c r="E16" s="54"/>
      <c r="F16" s="90">
        <f>F13+F14</f>
        <v>0</v>
      </c>
      <c r="G16" s="52"/>
      <c r="H16" s="52"/>
    </row>
  </sheetData>
  <mergeCells count="2">
    <mergeCell ref="E1:F1"/>
    <mergeCell ref="G1:H1"/>
  </mergeCells>
  <conditionalFormatting sqref="D3:D4">
    <cfRule type="containsBlanks" dxfId="12" priority="8" stopIfTrue="1">
      <formula>LEN(TRIM(D3))=0</formula>
    </cfRule>
  </conditionalFormatting>
  <conditionalFormatting sqref="D7:D9">
    <cfRule type="containsBlanks" dxfId="11" priority="27" stopIfTrue="1">
      <formula>LEN(TRIM(D7))=0</formula>
    </cfRule>
  </conditionalFormatting>
  <conditionalFormatting sqref="D6">
    <cfRule type="containsBlanks" dxfId="9" priority="23" stopIfTrue="1">
      <formula>LEN(TRIM(D6))=0</formula>
    </cfRule>
  </conditionalFormatting>
  <conditionalFormatting sqref="D5">
    <cfRule type="containsBlanks" dxfId="6" priority="17" stopIfTrue="1">
      <formula>LEN(TRIM(D5))=0</formula>
    </cfRule>
  </conditionalFormatting>
  <pageMargins left="0.39370078740157483" right="0.39370078740157483" top="0.98425196850393704" bottom="0.98425196850393704" header="0.51181102362204722" footer="0.51181102362204722"/>
  <pageSetup paperSize="9" scale="89" orientation="portrait" r:id="rId1"/>
  <headerFooter alignWithMargins="0">
    <oddFooter>&amp;C&amp;A&amp;R&amp;P/&amp;N</oddFooter>
  </headerFooter>
  <ignoredErrors>
    <ignoredError sqref="F4 H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4"/>
  <sheetViews>
    <sheetView zoomScale="145" zoomScaleNormal="145" workbookViewId="0">
      <selection activeCell="A25" sqref="A25"/>
    </sheetView>
  </sheetViews>
  <sheetFormatPr defaultRowHeight="12.75" x14ac:dyDescent="0.2"/>
  <cols>
    <col min="1" max="1" width="50.7109375" customWidth="1"/>
    <col min="2" max="2" width="6.42578125" hidden="1" customWidth="1"/>
    <col min="3" max="3" width="4.5703125" customWidth="1"/>
    <col min="4" max="4" width="8.140625" customWidth="1"/>
    <col min="5" max="5" width="10.85546875" customWidth="1"/>
    <col min="6" max="6" width="12.140625" bestFit="1" customWidth="1"/>
    <col min="7" max="7" width="10.7109375" customWidth="1"/>
    <col min="8" max="8" width="13.85546875" customWidth="1"/>
  </cols>
  <sheetData>
    <row r="1" spans="1:9" x14ac:dyDescent="0.2">
      <c r="A1" s="65" t="s">
        <v>3</v>
      </c>
      <c r="B1" s="65" t="s">
        <v>12</v>
      </c>
      <c r="C1" s="65" t="s">
        <v>24</v>
      </c>
      <c r="D1" s="65" t="s">
        <v>22</v>
      </c>
      <c r="E1" s="176" t="s">
        <v>4</v>
      </c>
      <c r="F1" s="176"/>
      <c r="G1" s="177" t="s">
        <v>17</v>
      </c>
      <c r="H1" s="177"/>
    </row>
    <row r="2" spans="1:9" x14ac:dyDescent="0.2">
      <c r="A2" s="64" t="s">
        <v>77</v>
      </c>
      <c r="B2" s="63" t="s">
        <v>16</v>
      </c>
      <c r="C2" s="63"/>
      <c r="D2" s="156" t="s">
        <v>24</v>
      </c>
      <c r="E2" s="62" t="s">
        <v>0</v>
      </c>
      <c r="F2" s="61" t="s">
        <v>1</v>
      </c>
      <c r="G2" s="61" t="s">
        <v>0</v>
      </c>
      <c r="H2" s="61" t="s">
        <v>1</v>
      </c>
    </row>
    <row r="3" spans="1:9" ht="12.75" customHeight="1" x14ac:dyDescent="0.2">
      <c r="A3" s="101" t="s">
        <v>56</v>
      </c>
      <c r="B3" s="77"/>
      <c r="C3" s="77" t="s">
        <v>21</v>
      </c>
      <c r="D3" s="77">
        <v>1</v>
      </c>
      <c r="E3" s="59"/>
      <c r="F3" s="98">
        <f t="shared" ref="F3:F7" si="0">E3*D3</f>
        <v>0</v>
      </c>
      <c r="G3" s="59"/>
      <c r="H3" s="92">
        <f t="shared" ref="H3:H15" si="1">G3*D3</f>
        <v>0</v>
      </c>
    </row>
    <row r="4" spans="1:9" ht="12.75" customHeight="1" x14ac:dyDescent="0.2">
      <c r="A4" s="101" t="s">
        <v>91</v>
      </c>
      <c r="B4" s="77"/>
      <c r="C4" s="77" t="s">
        <v>21</v>
      </c>
      <c r="D4" s="77">
        <v>1</v>
      </c>
      <c r="E4" s="59"/>
      <c r="F4" s="103">
        <f t="shared" si="0"/>
        <v>0</v>
      </c>
      <c r="G4" s="59"/>
      <c r="H4" s="104">
        <f t="shared" si="1"/>
        <v>0</v>
      </c>
    </row>
    <row r="5" spans="1:9" x14ac:dyDescent="0.2">
      <c r="A5" s="101" t="s">
        <v>57</v>
      </c>
      <c r="B5" s="77"/>
      <c r="C5" s="102" t="s">
        <v>21</v>
      </c>
      <c r="D5" s="102">
        <v>7</v>
      </c>
      <c r="E5" s="59"/>
      <c r="F5" s="103">
        <f t="shared" si="0"/>
        <v>0</v>
      </c>
      <c r="G5" s="59"/>
      <c r="H5" s="104">
        <f t="shared" si="1"/>
        <v>0</v>
      </c>
    </row>
    <row r="6" spans="1:9" x14ac:dyDescent="0.2">
      <c r="A6" s="101" t="s">
        <v>68</v>
      </c>
      <c r="B6" s="77"/>
      <c r="C6" s="102" t="s">
        <v>21</v>
      </c>
      <c r="D6" s="102">
        <v>1</v>
      </c>
      <c r="E6" s="59"/>
      <c r="F6" s="103">
        <f t="shared" si="0"/>
        <v>0</v>
      </c>
      <c r="G6" s="59"/>
      <c r="H6" s="104">
        <f t="shared" si="1"/>
        <v>0</v>
      </c>
    </row>
    <row r="7" spans="1:9" ht="12.75" customHeight="1" x14ac:dyDescent="0.2">
      <c r="A7" s="101" t="s">
        <v>67</v>
      </c>
      <c r="B7" s="77"/>
      <c r="C7" s="102" t="s">
        <v>21</v>
      </c>
      <c r="D7" s="102">
        <v>7</v>
      </c>
      <c r="E7" s="59"/>
      <c r="F7" s="103">
        <f t="shared" si="0"/>
        <v>0</v>
      </c>
      <c r="G7" s="59"/>
      <c r="H7" s="104">
        <f t="shared" si="1"/>
        <v>0</v>
      </c>
    </row>
    <row r="8" spans="1:9" x14ac:dyDescent="0.2">
      <c r="A8" s="84" t="s">
        <v>75</v>
      </c>
      <c r="B8" s="85"/>
      <c r="C8" s="68" t="s">
        <v>21</v>
      </c>
      <c r="D8" s="85">
        <v>2</v>
      </c>
      <c r="E8" s="59"/>
      <c r="F8" s="92">
        <f t="shared" ref="F8:F14" si="2">D8*E8</f>
        <v>0</v>
      </c>
      <c r="G8" s="59"/>
      <c r="H8" s="104">
        <f t="shared" si="1"/>
        <v>0</v>
      </c>
    </row>
    <row r="9" spans="1:9" x14ac:dyDescent="0.2">
      <c r="A9" s="78" t="s">
        <v>90</v>
      </c>
      <c r="B9" s="77"/>
      <c r="C9" s="77" t="s">
        <v>20</v>
      </c>
      <c r="D9" s="77">
        <v>145</v>
      </c>
      <c r="E9" s="59"/>
      <c r="F9" s="92">
        <f t="shared" ref="F9" si="3">D9*E9</f>
        <v>0</v>
      </c>
      <c r="G9" s="59"/>
      <c r="H9" s="96">
        <f t="shared" ref="H9" si="4">G9*D9</f>
        <v>0</v>
      </c>
      <c r="I9" s="66"/>
    </row>
    <row r="10" spans="1:9" s="66" customFormat="1" x14ac:dyDescent="0.2">
      <c r="A10" s="78" t="s">
        <v>58</v>
      </c>
      <c r="B10" s="77"/>
      <c r="C10" s="77" t="s">
        <v>19</v>
      </c>
      <c r="D10" s="77">
        <v>1</v>
      </c>
      <c r="E10" s="59"/>
      <c r="F10" s="92">
        <f t="shared" si="2"/>
        <v>0</v>
      </c>
      <c r="G10" s="59"/>
      <c r="H10" s="96">
        <f>G10*D10</f>
        <v>0</v>
      </c>
    </row>
    <row r="11" spans="1:9" s="66" customFormat="1" x14ac:dyDescent="0.2">
      <c r="A11" s="78" t="s">
        <v>59</v>
      </c>
      <c r="B11" s="77"/>
      <c r="C11" s="77" t="s">
        <v>30</v>
      </c>
      <c r="D11" s="77">
        <v>8</v>
      </c>
      <c r="E11" s="59"/>
      <c r="F11" s="92">
        <f t="shared" si="2"/>
        <v>0</v>
      </c>
      <c r="G11" s="59"/>
      <c r="H11" s="96">
        <f>G11*D11</f>
        <v>0</v>
      </c>
    </row>
    <row r="12" spans="1:9" s="50" customFormat="1" x14ac:dyDescent="0.2">
      <c r="A12" s="84" t="s">
        <v>60</v>
      </c>
      <c r="B12" s="85"/>
      <c r="C12" s="57" t="s">
        <v>19</v>
      </c>
      <c r="D12" s="77">
        <v>1</v>
      </c>
      <c r="E12" s="59"/>
      <c r="F12" s="92">
        <f t="shared" si="2"/>
        <v>0</v>
      </c>
      <c r="G12" s="59"/>
      <c r="H12" s="89">
        <f t="shared" si="1"/>
        <v>0</v>
      </c>
      <c r="I12" s="105"/>
    </row>
    <row r="13" spans="1:9" s="50" customFormat="1" x14ac:dyDescent="0.2">
      <c r="A13" s="84" t="s">
        <v>61</v>
      </c>
      <c r="B13" s="85"/>
      <c r="C13" s="57" t="s">
        <v>19</v>
      </c>
      <c r="D13" s="77">
        <v>1</v>
      </c>
      <c r="E13" s="59"/>
      <c r="F13" s="92">
        <f t="shared" si="2"/>
        <v>0</v>
      </c>
      <c r="G13" s="59"/>
      <c r="H13" s="89">
        <f t="shared" si="1"/>
        <v>0</v>
      </c>
      <c r="I13" s="105"/>
    </row>
    <row r="14" spans="1:9" s="50" customFormat="1" x14ac:dyDescent="0.2">
      <c r="A14" s="84" t="s">
        <v>88</v>
      </c>
      <c r="B14" s="85"/>
      <c r="C14" s="57" t="s">
        <v>19</v>
      </c>
      <c r="D14" s="77">
        <v>1</v>
      </c>
      <c r="E14" s="59"/>
      <c r="F14" s="92">
        <f t="shared" si="2"/>
        <v>0</v>
      </c>
      <c r="G14" s="59"/>
      <c r="H14" s="89">
        <f t="shared" si="1"/>
        <v>0</v>
      </c>
      <c r="I14" s="105"/>
    </row>
    <row r="15" spans="1:9" s="50" customFormat="1" x14ac:dyDescent="0.2">
      <c r="A15" s="82" t="s">
        <v>89</v>
      </c>
      <c r="B15" s="83"/>
      <c r="C15" s="83" t="s">
        <v>19</v>
      </c>
      <c r="D15" s="83">
        <v>1</v>
      </c>
      <c r="E15" s="178"/>
      <c r="F15" s="88">
        <f>E15*D15</f>
        <v>0</v>
      </c>
      <c r="G15" s="178"/>
      <c r="H15" s="88">
        <f t="shared" si="1"/>
        <v>0</v>
      </c>
      <c r="I15" s="105"/>
    </row>
    <row r="16" spans="1:9" x14ac:dyDescent="0.2">
      <c r="A16" s="56" t="s">
        <v>2</v>
      </c>
      <c r="B16" s="55"/>
      <c r="C16" s="55"/>
      <c r="D16" s="56"/>
      <c r="E16" s="53"/>
      <c r="F16" s="90">
        <f>SUM(F3:F15)</f>
        <v>0</v>
      </c>
      <c r="G16" s="99"/>
      <c r="H16" s="90">
        <f>SUM(H3:H15)</f>
        <v>0</v>
      </c>
    </row>
    <row r="17" spans="1:8" x14ac:dyDescent="0.2">
      <c r="A17" s="66"/>
      <c r="B17" s="60"/>
      <c r="C17" s="60"/>
      <c r="D17" s="66"/>
      <c r="E17" s="59"/>
      <c r="F17" s="91"/>
      <c r="G17" s="59"/>
      <c r="H17" s="91"/>
    </row>
    <row r="18" spans="1:8" x14ac:dyDescent="0.2">
      <c r="A18" s="66"/>
      <c r="B18" s="60"/>
      <c r="C18" s="60"/>
      <c r="D18" s="66"/>
      <c r="E18" s="59"/>
      <c r="F18" s="91"/>
      <c r="G18" s="59"/>
      <c r="H18" s="59"/>
    </row>
    <row r="19" spans="1:8" x14ac:dyDescent="0.2">
      <c r="A19" s="58" t="s">
        <v>5</v>
      </c>
      <c r="B19" s="57"/>
      <c r="C19" s="57"/>
      <c r="D19" s="57"/>
      <c r="E19" s="51"/>
      <c r="F19" s="92">
        <f>F16</f>
        <v>0</v>
      </c>
      <c r="G19" s="52"/>
      <c r="H19" s="52"/>
    </row>
    <row r="20" spans="1:8" x14ac:dyDescent="0.2">
      <c r="A20" s="58" t="s">
        <v>6</v>
      </c>
      <c r="B20" s="57"/>
      <c r="C20" s="57"/>
      <c r="D20" s="57"/>
      <c r="E20" s="51"/>
      <c r="F20" s="92">
        <f>H16</f>
        <v>0</v>
      </c>
      <c r="G20" s="52"/>
      <c r="H20" s="52"/>
    </row>
    <row r="21" spans="1:8" x14ac:dyDescent="0.2">
      <c r="A21" s="58"/>
      <c r="B21" s="57"/>
      <c r="C21" s="57"/>
      <c r="D21" s="57"/>
      <c r="E21" s="51"/>
      <c r="F21" s="92"/>
      <c r="G21" s="52"/>
      <c r="H21" s="52"/>
    </row>
    <row r="22" spans="1:8" x14ac:dyDescent="0.2">
      <c r="A22" s="56" t="s">
        <v>7</v>
      </c>
      <c r="B22" s="55"/>
      <c r="C22" s="55"/>
      <c r="D22" s="55"/>
      <c r="E22" s="54"/>
      <c r="F22" s="90">
        <f>F19+F20</f>
        <v>0</v>
      </c>
      <c r="G22" s="52"/>
      <c r="H22" s="52"/>
    </row>
    <row r="23" spans="1:8" x14ac:dyDescent="0.2">
      <c r="A23" s="66"/>
      <c r="B23" s="60"/>
      <c r="C23" s="60"/>
      <c r="D23" s="66"/>
      <c r="E23" s="59"/>
      <c r="F23" s="59"/>
      <c r="G23" s="59"/>
      <c r="H23" s="59"/>
    </row>
    <row r="24" spans="1:8" x14ac:dyDescent="0.2">
      <c r="A24" s="66"/>
      <c r="B24" s="60"/>
      <c r="C24" s="60"/>
      <c r="D24" s="66"/>
      <c r="E24" s="59"/>
      <c r="F24" s="59"/>
      <c r="G24" s="59"/>
      <c r="H24" s="59"/>
    </row>
  </sheetData>
  <mergeCells count="2">
    <mergeCell ref="E1:F1"/>
    <mergeCell ref="G1:H1"/>
  </mergeCells>
  <conditionalFormatting sqref="D3:D15">
    <cfRule type="containsBlanks" dxfId="3" priority="4">
      <formula>LEN(TRIM(D3))=0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&amp;CPZTS&amp;R7/8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7D406-C01C-4925-A909-8A0DDA494213}">
  <sheetPr>
    <pageSetUpPr fitToPage="1"/>
  </sheetPr>
  <dimension ref="A1:H25"/>
  <sheetViews>
    <sheetView zoomScale="160" zoomScaleNormal="160" workbookViewId="0">
      <selection activeCell="D22" sqref="D22"/>
    </sheetView>
  </sheetViews>
  <sheetFormatPr defaultRowHeight="12.75" x14ac:dyDescent="0.2"/>
  <cols>
    <col min="1" max="1" width="50.7109375" customWidth="1"/>
    <col min="2" max="2" width="4.5703125" customWidth="1"/>
    <col min="3" max="3" width="8.140625" customWidth="1"/>
    <col min="4" max="4" width="10.85546875" customWidth="1"/>
    <col min="5" max="5" width="12.140625" bestFit="1" customWidth="1"/>
    <col min="6" max="6" width="10.7109375" customWidth="1"/>
    <col min="7" max="7" width="13.85546875" customWidth="1"/>
  </cols>
  <sheetData>
    <row r="1" spans="1:8" x14ac:dyDescent="0.2">
      <c r="A1" s="65" t="s">
        <v>3</v>
      </c>
      <c r="B1" s="65" t="s">
        <v>24</v>
      </c>
      <c r="C1" s="65" t="s">
        <v>22</v>
      </c>
      <c r="D1" s="176" t="s">
        <v>4</v>
      </c>
      <c r="E1" s="176"/>
      <c r="F1" s="177" t="s">
        <v>17</v>
      </c>
      <c r="G1" s="177"/>
    </row>
    <row r="2" spans="1:8" x14ac:dyDescent="0.2">
      <c r="A2" s="64" t="s">
        <v>76</v>
      </c>
      <c r="B2" s="63"/>
      <c r="C2" s="156" t="s">
        <v>24</v>
      </c>
      <c r="D2" s="62" t="s">
        <v>0</v>
      </c>
      <c r="E2" s="61" t="s">
        <v>1</v>
      </c>
      <c r="F2" s="61" t="s">
        <v>0</v>
      </c>
      <c r="G2" s="61" t="s">
        <v>1</v>
      </c>
    </row>
    <row r="3" spans="1:8" x14ac:dyDescent="0.2">
      <c r="A3" s="78" t="s">
        <v>70</v>
      </c>
      <c r="B3" s="77" t="s">
        <v>21</v>
      </c>
      <c r="C3" s="77">
        <v>11</v>
      </c>
      <c r="D3" s="59"/>
      <c r="E3" s="98">
        <f>D3*C3</f>
        <v>0</v>
      </c>
      <c r="F3" s="59"/>
      <c r="G3" s="92">
        <f t="shared" ref="G3:G16" si="0">F3*C3</f>
        <v>0</v>
      </c>
    </row>
    <row r="4" spans="1:8" x14ac:dyDescent="0.2">
      <c r="A4" s="78" t="s">
        <v>86</v>
      </c>
      <c r="B4" s="77" t="s">
        <v>21</v>
      </c>
      <c r="C4" s="77">
        <v>1</v>
      </c>
      <c r="D4" s="59"/>
      <c r="E4" s="92">
        <f t="shared" ref="E4:E5" si="1">C4*D4</f>
        <v>0</v>
      </c>
      <c r="F4" s="59"/>
      <c r="G4" s="89">
        <f t="shared" si="0"/>
        <v>0</v>
      </c>
    </row>
    <row r="5" spans="1:8" x14ac:dyDescent="0.2">
      <c r="A5" s="78" t="s">
        <v>87</v>
      </c>
      <c r="B5" s="77" t="s">
        <v>21</v>
      </c>
      <c r="C5" s="77">
        <v>12</v>
      </c>
      <c r="D5" s="59"/>
      <c r="E5" s="92">
        <f t="shared" si="1"/>
        <v>0</v>
      </c>
      <c r="F5" s="59"/>
      <c r="G5" s="89">
        <f t="shared" si="0"/>
        <v>0</v>
      </c>
    </row>
    <row r="6" spans="1:8" x14ac:dyDescent="0.2">
      <c r="A6" s="78" t="s">
        <v>71</v>
      </c>
      <c r="B6" s="68" t="s">
        <v>21</v>
      </c>
      <c r="C6" s="85">
        <v>1</v>
      </c>
      <c r="D6" s="59"/>
      <c r="E6" s="92">
        <f>C6*D6</f>
        <v>0</v>
      </c>
      <c r="F6" s="59"/>
      <c r="G6" s="89">
        <f t="shared" si="0"/>
        <v>0</v>
      </c>
    </row>
    <row r="7" spans="1:8" ht="12.75" customHeight="1" x14ac:dyDescent="0.2">
      <c r="A7" s="101" t="s">
        <v>72</v>
      </c>
      <c r="B7" s="77" t="s">
        <v>21</v>
      </c>
      <c r="C7" s="77">
        <v>1</v>
      </c>
      <c r="D7" s="59"/>
      <c r="E7" s="92">
        <f t="shared" ref="E7:E10" si="2">C7*D7</f>
        <v>0</v>
      </c>
      <c r="F7" s="59"/>
      <c r="G7" s="92">
        <f t="shared" si="0"/>
        <v>0</v>
      </c>
    </row>
    <row r="8" spans="1:8" s="66" customFormat="1" x14ac:dyDescent="0.2">
      <c r="A8" s="78" t="s">
        <v>85</v>
      </c>
      <c r="B8" s="77" t="s">
        <v>20</v>
      </c>
      <c r="C8" s="77">
        <v>100</v>
      </c>
      <c r="D8" s="59"/>
      <c r="E8" s="92">
        <f t="shared" si="2"/>
        <v>0</v>
      </c>
      <c r="F8" s="59"/>
      <c r="G8" s="96">
        <f t="shared" ref="G8:G13" si="3">F8*C8</f>
        <v>0</v>
      </c>
    </row>
    <row r="9" spans="1:8" s="66" customFormat="1" x14ac:dyDescent="0.2">
      <c r="A9" s="78" t="s">
        <v>73</v>
      </c>
      <c r="B9" s="77" t="s">
        <v>20</v>
      </c>
      <c r="C9" s="77">
        <v>30</v>
      </c>
      <c r="D9" s="59"/>
      <c r="E9" s="92">
        <f t="shared" si="2"/>
        <v>0</v>
      </c>
      <c r="F9" s="59"/>
      <c r="G9" s="96">
        <f t="shared" si="3"/>
        <v>0</v>
      </c>
    </row>
    <row r="10" spans="1:8" s="66" customFormat="1" x14ac:dyDescent="0.2">
      <c r="A10" s="78" t="s">
        <v>74</v>
      </c>
      <c r="B10" s="77" t="s">
        <v>21</v>
      </c>
      <c r="C10" s="77">
        <v>120</v>
      </c>
      <c r="D10" s="59"/>
      <c r="E10" s="92">
        <f t="shared" si="2"/>
        <v>0</v>
      </c>
      <c r="F10" s="59"/>
      <c r="G10" s="96">
        <f t="shared" si="3"/>
        <v>0</v>
      </c>
    </row>
    <row r="11" spans="1:8" s="66" customFormat="1" x14ac:dyDescent="0.2">
      <c r="A11" s="78" t="s">
        <v>59</v>
      </c>
      <c r="B11" s="77" t="s">
        <v>30</v>
      </c>
      <c r="C11" s="77">
        <v>8</v>
      </c>
      <c r="D11" s="59"/>
      <c r="E11" s="92">
        <f t="shared" ref="E11:E15" si="4">C11*D11</f>
        <v>0</v>
      </c>
      <c r="F11" s="59"/>
      <c r="G11" s="96">
        <f t="shared" si="3"/>
        <v>0</v>
      </c>
    </row>
    <row r="12" spans="1:8" s="50" customFormat="1" x14ac:dyDescent="0.2">
      <c r="A12" s="84" t="s">
        <v>60</v>
      </c>
      <c r="B12" s="57" t="s">
        <v>19</v>
      </c>
      <c r="C12" s="77">
        <v>1</v>
      </c>
      <c r="D12" s="59"/>
      <c r="E12" s="92">
        <f t="shared" si="4"/>
        <v>0</v>
      </c>
      <c r="F12" s="59"/>
      <c r="G12" s="96">
        <f t="shared" si="3"/>
        <v>0</v>
      </c>
      <c r="H12" s="105"/>
    </row>
    <row r="13" spans="1:8" s="50" customFormat="1" x14ac:dyDescent="0.2">
      <c r="A13" s="78" t="s">
        <v>58</v>
      </c>
      <c r="B13" s="77" t="s">
        <v>19</v>
      </c>
      <c r="C13" s="77">
        <v>1</v>
      </c>
      <c r="D13" s="59"/>
      <c r="E13" s="92">
        <f t="shared" ref="E13" si="5">C13*D13</f>
        <v>0</v>
      </c>
      <c r="F13" s="59"/>
      <c r="G13" s="96">
        <f t="shared" si="3"/>
        <v>0</v>
      </c>
      <c r="H13" s="105"/>
    </row>
    <row r="14" spans="1:8" s="50" customFormat="1" x14ac:dyDescent="0.2">
      <c r="A14" s="84" t="s">
        <v>61</v>
      </c>
      <c r="B14" s="57" t="s">
        <v>19</v>
      </c>
      <c r="C14" s="77">
        <v>1</v>
      </c>
      <c r="D14" s="59"/>
      <c r="E14" s="92">
        <f t="shared" si="4"/>
        <v>0</v>
      </c>
      <c r="F14" s="59"/>
      <c r="G14" s="89">
        <f t="shared" si="0"/>
        <v>0</v>
      </c>
      <c r="H14" s="105"/>
    </row>
    <row r="15" spans="1:8" s="50" customFormat="1" x14ac:dyDescent="0.2">
      <c r="A15" s="84" t="s">
        <v>88</v>
      </c>
      <c r="B15" s="57" t="s">
        <v>19</v>
      </c>
      <c r="C15" s="77">
        <v>1</v>
      </c>
      <c r="D15" s="59"/>
      <c r="E15" s="92">
        <f t="shared" si="4"/>
        <v>0</v>
      </c>
      <c r="F15" s="59"/>
      <c r="G15" s="89">
        <f t="shared" si="0"/>
        <v>0</v>
      </c>
      <c r="H15" s="105"/>
    </row>
    <row r="16" spans="1:8" s="50" customFormat="1" x14ac:dyDescent="0.2">
      <c r="A16" s="82" t="s">
        <v>89</v>
      </c>
      <c r="B16" s="83" t="s">
        <v>19</v>
      </c>
      <c r="C16" s="83">
        <v>1</v>
      </c>
      <c r="D16" s="178"/>
      <c r="E16" s="88">
        <f>D16*C16</f>
        <v>0</v>
      </c>
      <c r="F16" s="178"/>
      <c r="G16" s="88">
        <f t="shared" si="0"/>
        <v>0</v>
      </c>
      <c r="H16" s="105"/>
    </row>
    <row r="17" spans="1:7" x14ac:dyDescent="0.2">
      <c r="A17" s="56" t="s">
        <v>2</v>
      </c>
      <c r="B17" s="55"/>
      <c r="C17" s="56"/>
      <c r="D17" s="53"/>
      <c r="E17" s="90">
        <f>SUM(E3:E16)</f>
        <v>0</v>
      </c>
      <c r="F17" s="99"/>
      <c r="G17" s="90">
        <f>SUM(G3:G16)</f>
        <v>0</v>
      </c>
    </row>
    <row r="18" spans="1:7" x14ac:dyDescent="0.2">
      <c r="A18" s="66"/>
      <c r="B18" s="60"/>
      <c r="C18" s="66"/>
      <c r="D18" s="59"/>
      <c r="E18" s="91"/>
      <c r="F18" s="59"/>
      <c r="G18" s="91"/>
    </row>
    <row r="19" spans="1:7" x14ac:dyDescent="0.2">
      <c r="A19" s="66"/>
      <c r="B19" s="60"/>
      <c r="C19" s="66"/>
      <c r="D19" s="59"/>
      <c r="E19" s="91"/>
      <c r="F19" s="59"/>
      <c r="G19" s="59"/>
    </row>
    <row r="20" spans="1:7" x14ac:dyDescent="0.2">
      <c r="A20" s="58" t="s">
        <v>5</v>
      </c>
      <c r="B20" s="57"/>
      <c r="C20" s="57"/>
      <c r="D20" s="51"/>
      <c r="E20" s="92">
        <f>E17</f>
        <v>0</v>
      </c>
      <c r="F20" s="52"/>
      <c r="G20" s="52"/>
    </row>
    <row r="21" spans="1:7" x14ac:dyDescent="0.2">
      <c r="A21" s="58" t="s">
        <v>6</v>
      </c>
      <c r="B21" s="57"/>
      <c r="C21" s="57"/>
      <c r="D21" s="51"/>
      <c r="E21" s="92">
        <f>G17</f>
        <v>0</v>
      </c>
      <c r="F21" s="52"/>
      <c r="G21" s="52"/>
    </row>
    <row r="22" spans="1:7" x14ac:dyDescent="0.2">
      <c r="A22" s="58"/>
      <c r="B22" s="57"/>
      <c r="C22" s="57"/>
      <c r="D22" s="51"/>
      <c r="E22" s="92"/>
      <c r="F22" s="52"/>
      <c r="G22" s="52"/>
    </row>
    <row r="23" spans="1:7" x14ac:dyDescent="0.2">
      <c r="A23" s="56" t="s">
        <v>7</v>
      </c>
      <c r="B23" s="55"/>
      <c r="C23" s="55"/>
      <c r="D23" s="54"/>
      <c r="E23" s="90">
        <f>E20+E21</f>
        <v>0</v>
      </c>
      <c r="F23" s="52"/>
      <c r="G23" s="52"/>
    </row>
    <row r="24" spans="1:7" x14ac:dyDescent="0.2">
      <c r="A24" s="66"/>
      <c r="B24" s="60"/>
      <c r="C24" s="66"/>
      <c r="D24" s="59"/>
      <c r="E24" s="59"/>
      <c r="F24" s="59"/>
      <c r="G24" s="59"/>
    </row>
    <row r="25" spans="1:7" x14ac:dyDescent="0.2">
      <c r="A25" s="66"/>
      <c r="B25" s="60"/>
      <c r="C25" s="66"/>
      <c r="D25" s="59"/>
      <c r="E25" s="59"/>
      <c r="F25" s="59"/>
      <c r="G25" s="59"/>
    </row>
  </sheetData>
  <mergeCells count="2">
    <mergeCell ref="D1:E1"/>
    <mergeCell ref="F1:G1"/>
  </mergeCells>
  <conditionalFormatting sqref="C3:C5 C14:C16 C7:C12">
    <cfRule type="containsBlanks" dxfId="2" priority="3">
      <formula>LEN(TRIM(C3))=0</formula>
    </cfRule>
  </conditionalFormatting>
  <conditionalFormatting sqref="C6">
    <cfRule type="containsBlanks" dxfId="1" priority="2">
      <formula>LEN(TRIM(C6))=0</formula>
    </cfRule>
  </conditionalFormatting>
  <conditionalFormatting sqref="C13">
    <cfRule type="containsBlanks" dxfId="0" priority="1">
      <formula>LEN(TRIM(C13))=0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&amp;CEPS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SK</vt:lpstr>
      <vt:lpstr>SK trasy</vt:lpstr>
      <vt:lpstr>Aktivní prvky</vt:lpstr>
      <vt:lpstr>PZTS</vt:lpstr>
      <vt:lpstr>EPS</vt:lpstr>
    </vt:vector>
  </TitlesOfParts>
  <Company>TINT s.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Hriško</dc:creator>
  <cp:lastModifiedBy>Zdeněk Šteffek</cp:lastModifiedBy>
  <cp:lastPrinted>2024-04-25T11:09:42Z</cp:lastPrinted>
  <dcterms:created xsi:type="dcterms:W3CDTF">2010-05-18T19:44:46Z</dcterms:created>
  <dcterms:modified xsi:type="dcterms:W3CDTF">2024-04-25T11:09:54Z</dcterms:modified>
</cp:coreProperties>
</file>